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OLIDUCTOS\13. ARCHIVOS SOPORTE\CENIT\ARCHIVOS PUBLICACIONES\"/>
    </mc:Choice>
  </mc:AlternateContent>
  <bookViews>
    <workbookView xWindow="0" yWindow="0" windowWidth="20490" windowHeight="7455" tabRatio="654" firstSheet="8" activeTab="11"/>
  </bookViews>
  <sheets>
    <sheet name="Enero 2016" sheetId="8" r:id="rId1"/>
    <sheet name="Febrero 2016" sheetId="9" r:id="rId2"/>
    <sheet name="Marzo 2016" sheetId="10" r:id="rId3"/>
    <sheet name="Abril 2016" sheetId="11" r:id="rId4"/>
    <sheet name="Mayo 2016" sheetId="12" r:id="rId5"/>
    <sheet name="Junio 2016" sheetId="13" r:id="rId6"/>
    <sheet name="Julio 2016" sheetId="14" r:id="rId7"/>
    <sheet name="Agosto 2016" sheetId="15" r:id="rId8"/>
    <sheet name="Septiembre 2016" sheetId="16" r:id="rId9"/>
    <sheet name="Octubre 2016" sheetId="17" r:id="rId10"/>
    <sheet name="Noviembre 2016" sheetId="18" r:id="rId11"/>
    <sheet name="Diciembre 2016" sheetId="19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9" l="1"/>
  <c r="E33" i="19" s="1"/>
  <c r="B32" i="19"/>
  <c r="E32" i="19" s="1"/>
  <c r="B31" i="19"/>
  <c r="E31" i="19" s="1"/>
  <c r="B30" i="19"/>
  <c r="E30" i="19" s="1"/>
  <c r="B29" i="19"/>
  <c r="E29" i="19" s="1"/>
  <c r="B28" i="19"/>
  <c r="E28" i="19" s="1"/>
  <c r="B27" i="19"/>
  <c r="E27" i="19" s="1"/>
  <c r="B26" i="19"/>
  <c r="E26" i="19" s="1"/>
  <c r="B22" i="19"/>
  <c r="E22" i="19" s="1"/>
  <c r="B21" i="19"/>
  <c r="E21" i="19" s="1"/>
  <c r="B20" i="19"/>
  <c r="E20" i="19" s="1"/>
  <c r="B19" i="19"/>
  <c r="E19" i="19" s="1"/>
  <c r="D16" i="19"/>
  <c r="E16" i="19" s="1"/>
  <c r="C16" i="19"/>
  <c r="E15" i="19"/>
  <c r="E14" i="19"/>
  <c r="E13" i="19"/>
  <c r="E12" i="19"/>
  <c r="E11" i="19"/>
  <c r="E10" i="19"/>
  <c r="E9" i="19"/>
  <c r="E5" i="19"/>
  <c r="E4" i="19"/>
  <c r="E3" i="19"/>
  <c r="E2" i="19"/>
  <c r="B33" i="18"/>
  <c r="E33" i="18" s="1"/>
  <c r="B32" i="18"/>
  <c r="E32" i="18" s="1"/>
  <c r="B31" i="18"/>
  <c r="E31" i="18" s="1"/>
  <c r="B30" i="18"/>
  <c r="E30" i="18" s="1"/>
  <c r="B29" i="18"/>
  <c r="E29" i="18" s="1"/>
  <c r="B28" i="18"/>
  <c r="E28" i="18" s="1"/>
  <c r="B27" i="18"/>
  <c r="E27" i="18" s="1"/>
  <c r="B26" i="18"/>
  <c r="E26" i="18" s="1"/>
  <c r="B22" i="18"/>
  <c r="E22" i="18" s="1"/>
  <c r="B21" i="18"/>
  <c r="E21" i="18" s="1"/>
  <c r="B20" i="18"/>
  <c r="E20" i="18" s="1"/>
  <c r="B19" i="18"/>
  <c r="E19" i="18" s="1"/>
  <c r="D16" i="18"/>
  <c r="E16" i="18" s="1"/>
  <c r="C16" i="18"/>
  <c r="E15" i="18"/>
  <c r="E14" i="18"/>
  <c r="E13" i="18"/>
  <c r="E12" i="18"/>
  <c r="E11" i="18"/>
  <c r="E10" i="18"/>
  <c r="E9" i="18"/>
  <c r="E5" i="18"/>
  <c r="E4" i="18"/>
  <c r="E3" i="18"/>
  <c r="E2" i="18"/>
  <c r="E33" i="17"/>
  <c r="B33" i="17"/>
  <c r="E32" i="17"/>
  <c r="B32" i="17"/>
  <c r="E31" i="17"/>
  <c r="B31" i="17"/>
  <c r="E30" i="17"/>
  <c r="B30" i="17"/>
  <c r="E29" i="17"/>
  <c r="B29" i="17"/>
  <c r="E28" i="17"/>
  <c r="B28" i="17"/>
  <c r="E27" i="17"/>
  <c r="B27" i="17"/>
  <c r="E26" i="17"/>
  <c r="B26" i="17"/>
  <c r="E22" i="17"/>
  <c r="B22" i="17"/>
  <c r="E21" i="17"/>
  <c r="B21" i="17"/>
  <c r="E20" i="17"/>
  <c r="B20" i="17"/>
  <c r="E19" i="17"/>
  <c r="B19" i="17"/>
  <c r="E16" i="17"/>
  <c r="D16" i="17"/>
  <c r="C16" i="17"/>
  <c r="E15" i="17"/>
  <c r="E14" i="17"/>
  <c r="E13" i="17"/>
  <c r="E12" i="17"/>
  <c r="E11" i="17"/>
  <c r="E10" i="17"/>
  <c r="E9" i="17"/>
  <c r="E5" i="17"/>
  <c r="E4" i="17"/>
  <c r="E3" i="17"/>
  <c r="E2" i="17"/>
  <c r="B33" i="16"/>
  <c r="E33" i="16" s="1"/>
  <c r="B32" i="16"/>
  <c r="E32" i="16" s="1"/>
  <c r="B31" i="16"/>
  <c r="E31" i="16" s="1"/>
  <c r="B30" i="16"/>
  <c r="E30" i="16" s="1"/>
  <c r="B29" i="16"/>
  <c r="E29" i="16" s="1"/>
  <c r="B28" i="16"/>
  <c r="E28" i="16" s="1"/>
  <c r="B27" i="16"/>
  <c r="E27" i="16" s="1"/>
  <c r="B26" i="16"/>
  <c r="E26" i="16" s="1"/>
  <c r="B22" i="16"/>
  <c r="E22" i="16" s="1"/>
  <c r="B21" i="16"/>
  <c r="E21" i="16" s="1"/>
  <c r="B20" i="16"/>
  <c r="E20" i="16" s="1"/>
  <c r="B19" i="16"/>
  <c r="E19" i="16" s="1"/>
  <c r="D16" i="16"/>
  <c r="E16" i="16" s="1"/>
  <c r="C16" i="16"/>
  <c r="E15" i="16"/>
  <c r="E14" i="16"/>
  <c r="E13" i="16"/>
  <c r="E12" i="16"/>
  <c r="E11" i="16"/>
  <c r="E10" i="16"/>
  <c r="E9" i="16"/>
  <c r="E5" i="16"/>
  <c r="E4" i="16"/>
  <c r="E3" i="16"/>
  <c r="E2" i="16"/>
  <c r="B33" i="15"/>
  <c r="E33" i="15" s="1"/>
  <c r="B32" i="15"/>
  <c r="E32" i="15" s="1"/>
  <c r="B31" i="15"/>
  <c r="E31" i="15" s="1"/>
  <c r="B30" i="15"/>
  <c r="E30" i="15" s="1"/>
  <c r="B29" i="15"/>
  <c r="E29" i="15" s="1"/>
  <c r="B28" i="15"/>
  <c r="E28" i="15" s="1"/>
  <c r="B27" i="15"/>
  <c r="E27" i="15" s="1"/>
  <c r="B26" i="15"/>
  <c r="E26" i="15" s="1"/>
  <c r="B22" i="15"/>
  <c r="E22" i="15" s="1"/>
  <c r="B21" i="15"/>
  <c r="E21" i="15" s="1"/>
  <c r="B20" i="15"/>
  <c r="E20" i="15" s="1"/>
  <c r="B19" i="15"/>
  <c r="E19" i="15" s="1"/>
  <c r="D16" i="15"/>
  <c r="E16" i="15" s="1"/>
  <c r="C16" i="15"/>
  <c r="E15" i="15"/>
  <c r="E14" i="15"/>
  <c r="E13" i="15"/>
  <c r="E12" i="15"/>
  <c r="E11" i="15"/>
  <c r="E10" i="15"/>
  <c r="E9" i="15"/>
  <c r="E5" i="15"/>
  <c r="E4" i="15"/>
  <c r="E3" i="15"/>
  <c r="E2" i="15"/>
  <c r="E10" i="14"/>
  <c r="E12" i="14"/>
  <c r="E14" i="14"/>
  <c r="E3" i="14"/>
  <c r="B33" i="14"/>
  <c r="E33" i="14" s="1"/>
  <c r="B32" i="14"/>
  <c r="E32" i="14" s="1"/>
  <c r="B31" i="14"/>
  <c r="E31" i="14" s="1"/>
  <c r="B30" i="14"/>
  <c r="E30" i="14" s="1"/>
  <c r="B29" i="14"/>
  <c r="E29" i="14" s="1"/>
  <c r="B28" i="14"/>
  <c r="E28" i="14" s="1"/>
  <c r="B27" i="14"/>
  <c r="E27" i="14" s="1"/>
  <c r="B26" i="14"/>
  <c r="E26" i="14" s="1"/>
  <c r="B22" i="14"/>
  <c r="E22" i="14" s="1"/>
  <c r="B21" i="14"/>
  <c r="E21" i="14" s="1"/>
  <c r="B20" i="14"/>
  <c r="B19" i="14"/>
  <c r="E19" i="14" s="1"/>
  <c r="D16" i="14"/>
  <c r="E16" i="14" s="1"/>
  <c r="C16" i="14"/>
  <c r="E15" i="14"/>
  <c r="E13" i="14"/>
  <c r="E11" i="14"/>
  <c r="E9" i="14"/>
  <c r="E5" i="14"/>
  <c r="E4" i="14"/>
  <c r="E2" i="14"/>
  <c r="E20" i="14" l="1"/>
  <c r="B33" i="13" l="1"/>
  <c r="E33" i="13" s="1"/>
  <c r="B32" i="13"/>
  <c r="E32" i="13" s="1"/>
  <c r="E31" i="13"/>
  <c r="B31" i="13"/>
  <c r="B30" i="13"/>
  <c r="E30" i="13" s="1"/>
  <c r="E29" i="13"/>
  <c r="B29" i="13"/>
  <c r="B28" i="13"/>
  <c r="E28" i="13" s="1"/>
  <c r="E27" i="13"/>
  <c r="B27" i="13"/>
  <c r="B26" i="13"/>
  <c r="E26" i="13" s="1"/>
  <c r="E22" i="13"/>
  <c r="B22" i="13"/>
  <c r="D21" i="13"/>
  <c r="E21" i="13" s="1"/>
  <c r="C21" i="13"/>
  <c r="B21" i="13"/>
  <c r="D20" i="13"/>
  <c r="E20" i="13" s="1"/>
  <c r="C20" i="13"/>
  <c r="B20" i="13"/>
  <c r="D19" i="13"/>
  <c r="E19" i="13" s="1"/>
  <c r="C19" i="13"/>
  <c r="B19" i="13"/>
  <c r="D16" i="13"/>
  <c r="E16" i="13" s="1"/>
  <c r="C16" i="13"/>
  <c r="D15" i="13"/>
  <c r="E15" i="13" s="1"/>
  <c r="C15" i="13"/>
  <c r="D14" i="13"/>
  <c r="E14" i="13" s="1"/>
  <c r="C14" i="13"/>
  <c r="D13" i="13"/>
  <c r="E13" i="13" s="1"/>
  <c r="C13" i="13"/>
  <c r="D12" i="13"/>
  <c r="C12" i="13"/>
  <c r="D11" i="13"/>
  <c r="E11" i="13" s="1"/>
  <c r="C11" i="13"/>
  <c r="D10" i="13"/>
  <c r="E10" i="13" s="1"/>
  <c r="C10" i="13"/>
  <c r="D9" i="13"/>
  <c r="E9" i="13" s="1"/>
  <c r="C9" i="13"/>
  <c r="C2" i="13" s="1"/>
  <c r="E5" i="13"/>
  <c r="E33" i="12"/>
  <c r="B33" i="12"/>
  <c r="B32" i="12"/>
  <c r="E32" i="12" s="1"/>
  <c r="E31" i="12"/>
  <c r="B31" i="12"/>
  <c r="B30" i="12"/>
  <c r="E30" i="12" s="1"/>
  <c r="E29" i="12"/>
  <c r="B29" i="12"/>
  <c r="B28" i="12"/>
  <c r="E28" i="12" s="1"/>
  <c r="E27" i="12"/>
  <c r="B27" i="12"/>
  <c r="B26" i="12"/>
  <c r="E26" i="12" s="1"/>
  <c r="E22" i="12"/>
  <c r="B22" i="12"/>
  <c r="D21" i="12"/>
  <c r="E21" i="12" s="1"/>
  <c r="C21" i="12"/>
  <c r="B21" i="12"/>
  <c r="D20" i="12"/>
  <c r="E20" i="12" s="1"/>
  <c r="C20" i="12"/>
  <c r="B20" i="12"/>
  <c r="D19" i="12"/>
  <c r="E19" i="12" s="1"/>
  <c r="C19" i="12"/>
  <c r="B19" i="12"/>
  <c r="D16" i="12"/>
  <c r="E16" i="12" s="1"/>
  <c r="C16" i="12"/>
  <c r="D15" i="12"/>
  <c r="E15" i="12" s="1"/>
  <c r="C15" i="12"/>
  <c r="E14" i="12"/>
  <c r="D14" i="12"/>
  <c r="C14" i="12"/>
  <c r="D13" i="12"/>
  <c r="E13" i="12" s="1"/>
  <c r="C13" i="12"/>
  <c r="D12" i="12"/>
  <c r="E12" i="12" s="1"/>
  <c r="C12" i="12"/>
  <c r="D11" i="12"/>
  <c r="E11" i="12" s="1"/>
  <c r="C11" i="12"/>
  <c r="C3" i="12" s="1"/>
  <c r="D10" i="12"/>
  <c r="E10" i="12" s="1"/>
  <c r="C10" i="12"/>
  <c r="D9" i="12"/>
  <c r="D2" i="12" s="1"/>
  <c r="E2" i="12" s="1"/>
  <c r="C9" i="12"/>
  <c r="C2" i="12" s="1"/>
  <c r="E5" i="12"/>
  <c r="B33" i="11"/>
  <c r="E33" i="11" s="1"/>
  <c r="B32" i="11"/>
  <c r="E32" i="11" s="1"/>
  <c r="B31" i="11"/>
  <c r="E31" i="11" s="1"/>
  <c r="B30" i="11"/>
  <c r="E30" i="11" s="1"/>
  <c r="B29" i="11"/>
  <c r="E29" i="11" s="1"/>
  <c r="B28" i="11"/>
  <c r="E28" i="11" s="1"/>
  <c r="B27" i="11"/>
  <c r="E27" i="11" s="1"/>
  <c r="B26" i="11"/>
  <c r="E26" i="11" s="1"/>
  <c r="B22" i="11"/>
  <c r="E22" i="11" s="1"/>
  <c r="D21" i="11"/>
  <c r="E21" i="11" s="1"/>
  <c r="C21" i="11"/>
  <c r="B21" i="11"/>
  <c r="D20" i="11"/>
  <c r="E20" i="11" s="1"/>
  <c r="C20" i="11"/>
  <c r="B20" i="11"/>
  <c r="D19" i="11"/>
  <c r="E19" i="11" s="1"/>
  <c r="C19" i="11"/>
  <c r="B19" i="11"/>
  <c r="D16" i="11"/>
  <c r="E16" i="11" s="1"/>
  <c r="C16" i="11"/>
  <c r="D15" i="11"/>
  <c r="E15" i="11" s="1"/>
  <c r="C15" i="11"/>
  <c r="D14" i="11"/>
  <c r="E14" i="11" s="1"/>
  <c r="C14" i="11"/>
  <c r="D13" i="11"/>
  <c r="E13" i="11" s="1"/>
  <c r="C13" i="11"/>
  <c r="D12" i="11"/>
  <c r="D4" i="11" s="1"/>
  <c r="E4" i="11" s="1"/>
  <c r="C12" i="11"/>
  <c r="D11" i="11"/>
  <c r="E11" i="11" s="1"/>
  <c r="C11" i="11"/>
  <c r="D10" i="11"/>
  <c r="E10" i="11" s="1"/>
  <c r="C10" i="11"/>
  <c r="D9" i="11"/>
  <c r="E9" i="11" s="1"/>
  <c r="C9" i="11"/>
  <c r="C2" i="11" s="1"/>
  <c r="E5" i="11"/>
  <c r="B33" i="10"/>
  <c r="E33" i="10" s="1"/>
  <c r="B32" i="10"/>
  <c r="E32" i="10" s="1"/>
  <c r="B31" i="10"/>
  <c r="E31" i="10" s="1"/>
  <c r="B30" i="10"/>
  <c r="E30" i="10" s="1"/>
  <c r="B29" i="10"/>
  <c r="E29" i="10" s="1"/>
  <c r="B28" i="10"/>
  <c r="E28" i="10" s="1"/>
  <c r="B27" i="10"/>
  <c r="E27" i="10" s="1"/>
  <c r="B26" i="10"/>
  <c r="E26" i="10" s="1"/>
  <c r="B22" i="10"/>
  <c r="E22" i="10" s="1"/>
  <c r="D21" i="10"/>
  <c r="E21" i="10" s="1"/>
  <c r="C21" i="10"/>
  <c r="B21" i="10"/>
  <c r="D20" i="10"/>
  <c r="E20" i="10" s="1"/>
  <c r="C20" i="10"/>
  <c r="B20" i="10"/>
  <c r="D19" i="10"/>
  <c r="E19" i="10" s="1"/>
  <c r="C19" i="10"/>
  <c r="B19" i="10"/>
  <c r="D16" i="10"/>
  <c r="E16" i="10" s="1"/>
  <c r="C16" i="10"/>
  <c r="D15" i="10"/>
  <c r="E15" i="10" s="1"/>
  <c r="C15" i="10"/>
  <c r="D14" i="10"/>
  <c r="E14" i="10" s="1"/>
  <c r="C14" i="10"/>
  <c r="D13" i="10"/>
  <c r="E13" i="10" s="1"/>
  <c r="C13" i="10"/>
  <c r="D12" i="10"/>
  <c r="C12" i="10"/>
  <c r="D11" i="10"/>
  <c r="E11" i="10" s="1"/>
  <c r="C11" i="10"/>
  <c r="D10" i="10"/>
  <c r="E10" i="10" s="1"/>
  <c r="C10" i="10"/>
  <c r="D9" i="10"/>
  <c r="E9" i="10" s="1"/>
  <c r="C9" i="10"/>
  <c r="C2" i="10" s="1"/>
  <c r="E5" i="10"/>
  <c r="B33" i="9"/>
  <c r="E33" i="9" s="1"/>
  <c r="B32" i="9"/>
  <c r="E32" i="9" s="1"/>
  <c r="B31" i="9"/>
  <c r="E31" i="9" s="1"/>
  <c r="B30" i="9"/>
  <c r="E30" i="9" s="1"/>
  <c r="B29" i="9"/>
  <c r="E29" i="9" s="1"/>
  <c r="B28" i="9"/>
  <c r="E28" i="9" s="1"/>
  <c r="B27" i="9"/>
  <c r="E27" i="9" s="1"/>
  <c r="B26" i="9"/>
  <c r="E26" i="9" s="1"/>
  <c r="B22" i="9"/>
  <c r="E22" i="9" s="1"/>
  <c r="D21" i="9"/>
  <c r="E21" i="9" s="1"/>
  <c r="C21" i="9"/>
  <c r="B21" i="9"/>
  <c r="D20" i="9"/>
  <c r="E20" i="9" s="1"/>
  <c r="C20" i="9"/>
  <c r="B20" i="9"/>
  <c r="D19" i="9"/>
  <c r="E19" i="9" s="1"/>
  <c r="C19" i="9"/>
  <c r="B19" i="9"/>
  <c r="D16" i="9"/>
  <c r="E16" i="9" s="1"/>
  <c r="C16" i="9"/>
  <c r="D15" i="9"/>
  <c r="E15" i="9" s="1"/>
  <c r="C15" i="9"/>
  <c r="D14" i="9"/>
  <c r="E14" i="9" s="1"/>
  <c r="C14" i="9"/>
  <c r="D13" i="9"/>
  <c r="E13" i="9" s="1"/>
  <c r="C13" i="9"/>
  <c r="D12" i="9"/>
  <c r="D4" i="9" s="1"/>
  <c r="E4" i="9" s="1"/>
  <c r="C12" i="9"/>
  <c r="D11" i="9"/>
  <c r="E11" i="9" s="1"/>
  <c r="C11" i="9"/>
  <c r="D10" i="9"/>
  <c r="E10" i="9" s="1"/>
  <c r="C10" i="9"/>
  <c r="D9" i="9"/>
  <c r="E9" i="9" s="1"/>
  <c r="C9" i="9"/>
  <c r="C2" i="9" s="1"/>
  <c r="E5" i="9"/>
  <c r="B33" i="8"/>
  <c r="E33" i="8" s="1"/>
  <c r="B32" i="8"/>
  <c r="E32" i="8" s="1"/>
  <c r="B31" i="8"/>
  <c r="E31" i="8" s="1"/>
  <c r="B30" i="8"/>
  <c r="E30" i="8" s="1"/>
  <c r="B29" i="8"/>
  <c r="E29" i="8" s="1"/>
  <c r="B28" i="8"/>
  <c r="E28" i="8" s="1"/>
  <c r="B27" i="8"/>
  <c r="E27" i="8" s="1"/>
  <c r="B26" i="8"/>
  <c r="E26" i="8" s="1"/>
  <c r="B22" i="8"/>
  <c r="E22" i="8" s="1"/>
  <c r="D21" i="8"/>
  <c r="E21" i="8" s="1"/>
  <c r="C21" i="8"/>
  <c r="B21" i="8"/>
  <c r="D20" i="8"/>
  <c r="E20" i="8" s="1"/>
  <c r="C20" i="8"/>
  <c r="B20" i="8"/>
  <c r="D19" i="8"/>
  <c r="E19" i="8" s="1"/>
  <c r="C19" i="8"/>
  <c r="B19" i="8"/>
  <c r="D16" i="8"/>
  <c r="E16" i="8" s="1"/>
  <c r="C16" i="8"/>
  <c r="D15" i="8"/>
  <c r="E15" i="8" s="1"/>
  <c r="C15" i="8"/>
  <c r="D14" i="8"/>
  <c r="E14" i="8" s="1"/>
  <c r="C14" i="8"/>
  <c r="D13" i="8"/>
  <c r="E13" i="8" s="1"/>
  <c r="C13" i="8"/>
  <c r="D12" i="8"/>
  <c r="C12" i="8"/>
  <c r="D11" i="8"/>
  <c r="E11" i="8" s="1"/>
  <c r="C11" i="8"/>
  <c r="D10" i="8"/>
  <c r="E10" i="8" s="1"/>
  <c r="C10" i="8"/>
  <c r="D9" i="8"/>
  <c r="E9" i="8" s="1"/>
  <c r="C9" i="8"/>
  <c r="C2" i="8" s="1"/>
  <c r="E5" i="8"/>
  <c r="D4" i="13" l="1"/>
  <c r="E4" i="13" s="1"/>
  <c r="D2" i="13"/>
  <c r="E2" i="13" s="1"/>
  <c r="D3" i="13"/>
  <c r="E3" i="13" s="1"/>
  <c r="C3" i="13"/>
  <c r="C4" i="13"/>
  <c r="E12" i="13"/>
  <c r="D4" i="12"/>
  <c r="E4" i="12" s="1"/>
  <c r="C4" i="12"/>
  <c r="D3" i="12"/>
  <c r="E3" i="12" s="1"/>
  <c r="E9" i="12"/>
  <c r="D2" i="11"/>
  <c r="E2" i="11" s="1"/>
  <c r="C3" i="11"/>
  <c r="C4" i="11"/>
  <c r="D3" i="11"/>
  <c r="E3" i="11" s="1"/>
  <c r="E12" i="11"/>
  <c r="D2" i="10"/>
  <c r="E2" i="10" s="1"/>
  <c r="D4" i="10"/>
  <c r="E4" i="10" s="1"/>
  <c r="C4" i="10"/>
  <c r="D3" i="10"/>
  <c r="E3" i="10" s="1"/>
  <c r="C3" i="10"/>
  <c r="E12" i="10"/>
  <c r="D2" i="9"/>
  <c r="E2" i="9" s="1"/>
  <c r="C3" i="9"/>
  <c r="C4" i="9"/>
  <c r="D3" i="9"/>
  <c r="E3" i="9" s="1"/>
  <c r="E12" i="9"/>
  <c r="D2" i="8"/>
  <c r="E2" i="8" s="1"/>
  <c r="D4" i="8"/>
  <c r="E4" i="8" s="1"/>
  <c r="C4" i="8"/>
  <c r="D3" i="8"/>
  <c r="E3" i="8" s="1"/>
  <c r="C3" i="8"/>
  <c r="E12" i="8"/>
</calcChain>
</file>

<file path=xl/sharedStrings.xml><?xml version="1.0" encoding="utf-8"?>
<sst xmlns="http://schemas.openxmlformats.org/spreadsheetml/2006/main" count="552" uniqueCount="32">
  <si>
    <t>SISTEMA</t>
  </si>
  <si>
    <t>Capacidad de transporte total por tramo Kbbl/dc</t>
  </si>
  <si>
    <t>Capacidad de transporte solicitada por tramo Kbbl/dc</t>
  </si>
  <si>
    <t>Capacidad de transporte contratada ó comprometida por tramo Kbbl/dc</t>
  </si>
  <si>
    <t>Capacidad de transporte disponible por tramo Kbbl/dc</t>
  </si>
  <si>
    <t>Factor de conversión a masa enviado por A.G</t>
  </si>
  <si>
    <t>gls</t>
  </si>
  <si>
    <t>GALAN-B/MANGA</t>
  </si>
  <si>
    <t>GALAN-SALGAR</t>
  </si>
  <si>
    <t>SALGAR-YUMBO</t>
  </si>
  <si>
    <t>SALGAR-MANSILLA</t>
  </si>
  <si>
    <t>PUNTO DE ENTREGA</t>
  </si>
  <si>
    <t>Capacidad de entrega total por punto Kbbl/dc</t>
  </si>
  <si>
    <t>Capacidad de transporte solicitada por punto Kbbl/dc</t>
  </si>
  <si>
    <t>Capacidad de transporte contratada ó comprometida por punto de entrega Kbbl/dc</t>
  </si>
  <si>
    <t>Capacidad de transporte disponible por punto de entrega Kbbl/dc</t>
  </si>
  <si>
    <t>BUCARAMANGA</t>
  </si>
  <si>
    <t>SALGAR</t>
  </si>
  <si>
    <t>YUMBO</t>
  </si>
  <si>
    <t>MANIZALES</t>
  </si>
  <si>
    <t>PEREIRA</t>
  </si>
  <si>
    <t>CARTAGO</t>
  </si>
  <si>
    <t>SEBASTOPOL</t>
  </si>
  <si>
    <t>MANSILLA</t>
  </si>
  <si>
    <t>Capacidad de transporte total por tramo en miles de Kg/dc</t>
  </si>
  <si>
    <t>Capacidad de transporte solicitada por tramo en miles de Kg/dc</t>
  </si>
  <si>
    <t>Capacidad de transporte contratada ó comprometida por tramo en miles de Kg/dc</t>
  </si>
  <si>
    <t>Capacidad de transporte disponible por tramo en miles de Kg/dc</t>
  </si>
  <si>
    <t>Capacidad de entrega total por punto en miles de Kg/dc</t>
  </si>
  <si>
    <t>Capacidad de transporte solicitada por punto en miles de Kg/dc</t>
  </si>
  <si>
    <t>Capacidad de transporte contratada ó comprometida por punto de entrega en miles de Kg/dc</t>
  </si>
  <si>
    <t>Capacidad de transporte disponible por punto de entrega en miles de Kg/dc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</si>
</sst>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4D67"/>
      <name val="Arial"/>
      <family val="2"/>
    </font>
    <font>
      <sz val="9"/>
      <color rgb="FFFFFFFF"/>
      <name val="Arial"/>
      <family val="2"/>
    </font>
    <font>
      <sz val="9"/>
      <color rgb="FF004D6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theme="4" tint="0.799951170384838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horizontal="right" vertical="center" wrapText="1"/>
    </xf>
    <xf numFmtId="164" fontId="4" fillId="5" borderId="0" xfId="0" applyNumberFormat="1" applyFont="1" applyFill="1" applyAlignment="1">
      <alignment horizontal="right" vertical="center" wrapText="1"/>
    </xf>
    <xf numFmtId="164" fontId="0" fillId="0" borderId="0" xfId="0" applyNumberFormat="1" applyFill="1"/>
    <xf numFmtId="0" fontId="0" fillId="0" borderId="0" xfId="0" applyAlignment="1">
      <alignment vertical="center"/>
    </xf>
    <xf numFmtId="164" fontId="4" fillId="6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165" fontId="4" fillId="7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F12" sqref="F1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1.7665911596655659</v>
      </c>
      <c r="D2" s="7">
        <f>+D9</f>
        <v>1.7665911596655659</v>
      </c>
      <c r="E2" s="7">
        <f>B2-D2</f>
        <v>0.53340884033443392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4.0825028638612864</v>
      </c>
      <c r="D3" s="7">
        <f>+D10+D15+D11+D12+D13+D14</f>
        <v>4.0825028638612864</v>
      </c>
      <c r="E3" s="7">
        <f t="shared" ref="E3:E5" si="0">B3-D3</f>
        <v>9.1174971361387129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2.264802230700079</v>
      </c>
      <c r="D4" s="7">
        <f>+D12+D13+D14+D11</f>
        <v>2.264802230700079</v>
      </c>
      <c r="E4" s="7">
        <f t="shared" si="0"/>
        <v>5.735197769299921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1.7665911596655659</v>
      </c>
      <c r="D9" s="10">
        <f t="shared" si="1"/>
        <v>1.7665911596655659</v>
      </c>
      <c r="E9" s="7">
        <f>B9-D9</f>
        <v>0.53340884033443392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1.5520353934471192</v>
      </c>
      <c r="D10" s="10">
        <f t="shared" si="1"/>
        <v>1.5520353934471192</v>
      </c>
      <c r="E10" s="7">
        <f t="shared" ref="E10:E16" si="2">B10-D10</f>
        <v>5.4479646065528806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1.6910180561155153</v>
      </c>
      <c r="D11" s="10">
        <f t="shared" si="1"/>
        <v>1.6910180561155153</v>
      </c>
      <c r="E11" s="7">
        <f t="shared" si="2"/>
        <v>6.3089819438844845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0.28288726061668468</v>
      </c>
      <c r="D12" s="10">
        <f t="shared" si="1"/>
        <v>0.28288726061668468</v>
      </c>
      <c r="E12" s="7">
        <f t="shared" si="2"/>
        <v>2.017112739383315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0.29089691396787937</v>
      </c>
      <c r="D13" s="10">
        <f t="shared" si="1"/>
        <v>0.29089691396787937</v>
      </c>
      <c r="E13" s="7">
        <f t="shared" si="2"/>
        <v>2.0091030860321206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</v>
      </c>
      <c r="D14" s="10">
        <f t="shared" si="1"/>
        <v>0</v>
      </c>
      <c r="E14" s="7">
        <f t="shared" si="2"/>
        <v>2.2999999999999998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0.26566523971408773</v>
      </c>
      <c r="D15" s="10">
        <f t="shared" si="1"/>
        <v>0.26566523971408773</v>
      </c>
      <c r="E15" s="7">
        <f t="shared" si="2"/>
        <v>12.934334760285912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164.27283870967744</v>
      </c>
      <c r="D19" s="7">
        <f>+D26</f>
        <v>164.27283870967744</v>
      </c>
      <c r="E19" s="7">
        <f>B19-D19</f>
        <v>48.352455290322553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379.62622580645166</v>
      </c>
      <c r="D20" s="7">
        <f>+D27+D32+D28+D29+D30+D31</f>
        <v>379.62622580645166</v>
      </c>
      <c r="E20" s="7">
        <f>B20-D20</f>
        <v>840.65807019354838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210.6007887096774</v>
      </c>
      <c r="D21" s="7">
        <f>+D28+D29+D30</f>
        <v>210.6007887096774</v>
      </c>
      <c r="E21" s="7">
        <f>B21-D21</f>
        <v>528.96545129032268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164.27283870967744</v>
      </c>
      <c r="D26" s="7">
        <v>164.27283870967744</v>
      </c>
      <c r="E26" s="7">
        <f>B26-D26</f>
        <v>48.352455290322553</v>
      </c>
    </row>
    <row r="27" spans="1:5" x14ac:dyDescent="0.25">
      <c r="A27" s="5" t="s">
        <v>17</v>
      </c>
      <c r="B27" s="7">
        <f t="shared" si="3"/>
        <v>647.12046000000009</v>
      </c>
      <c r="C27" s="12">
        <v>144.3215983870968</v>
      </c>
      <c r="D27" s="7">
        <v>144.3215983870968</v>
      </c>
      <c r="E27" s="7">
        <f t="shared" ref="E27:E31" si="4">B27-D27</f>
        <v>502.79886161290329</v>
      </c>
    </row>
    <row r="28" spans="1:5" x14ac:dyDescent="0.25">
      <c r="A28" s="5" t="s">
        <v>18</v>
      </c>
      <c r="B28" s="7">
        <f t="shared" si="3"/>
        <v>739.56624000000011</v>
      </c>
      <c r="C28" s="12">
        <v>157.24540161290321</v>
      </c>
      <c r="D28" s="7">
        <v>157.24540161290321</v>
      </c>
      <c r="E28" s="7">
        <f t="shared" si="4"/>
        <v>582.32083838709696</v>
      </c>
    </row>
    <row r="29" spans="1:5" x14ac:dyDescent="0.25">
      <c r="A29" s="5" t="s">
        <v>19</v>
      </c>
      <c r="B29" s="7">
        <f t="shared" si="3"/>
        <v>212.625294</v>
      </c>
      <c r="C29" s="12">
        <v>26.305290322580646</v>
      </c>
      <c r="D29" s="7">
        <v>26.305290322580646</v>
      </c>
      <c r="E29" s="7">
        <f t="shared" si="4"/>
        <v>186.32000367741935</v>
      </c>
    </row>
    <row r="30" spans="1:5" x14ac:dyDescent="0.25">
      <c r="A30" s="5" t="s">
        <v>20</v>
      </c>
      <c r="B30" s="7">
        <f t="shared" si="3"/>
        <v>212.625294</v>
      </c>
      <c r="C30" s="12">
        <v>27.050096774193548</v>
      </c>
      <c r="D30" s="7">
        <v>27.050096774193548</v>
      </c>
      <c r="E30" s="7">
        <f t="shared" si="4"/>
        <v>185.57519722580645</v>
      </c>
    </row>
    <row r="31" spans="1:5" x14ac:dyDescent="0.25">
      <c r="A31" s="5" t="s">
        <v>21</v>
      </c>
      <c r="B31" s="7">
        <f t="shared" si="3"/>
        <v>212.625294</v>
      </c>
      <c r="C31" s="12">
        <v>0</v>
      </c>
      <c r="D31" s="7">
        <v>0</v>
      </c>
      <c r="E31" s="7">
        <f t="shared" si="4"/>
        <v>212.625294</v>
      </c>
    </row>
    <row r="32" spans="1:5" x14ac:dyDescent="0.25">
      <c r="A32" s="5" t="s">
        <v>22</v>
      </c>
      <c r="B32" s="7">
        <f t="shared" si="3"/>
        <v>1220.284296</v>
      </c>
      <c r="C32" s="12">
        <v>24.70383870967742</v>
      </c>
      <c r="D32" s="7">
        <v>24.70383870967742</v>
      </c>
      <c r="E32" s="7">
        <f>B32-D32</f>
        <v>1195.5804572903226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C9" sqref="C9:D15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1.6265392376280079</v>
      </c>
      <c r="D2" s="7">
        <v>1.6265392376280079</v>
      </c>
      <c r="E2" s="7">
        <f>B2-D2</f>
        <v>0.67346076237199193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2.6987075384833483</v>
      </c>
      <c r="D3" s="7">
        <v>2.6987075384833483</v>
      </c>
      <c r="E3" s="7">
        <f t="shared" ref="E3:E5" si="0">B3-D3</f>
        <v>10.501292461516652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1.8924221970288404</v>
      </c>
      <c r="D4" s="7">
        <v>1.8924221970288404</v>
      </c>
      <c r="E4" s="7">
        <f t="shared" si="0"/>
        <v>6.1075778029711598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1.6265392376280079</v>
      </c>
      <c r="D9" s="10">
        <v>1.6265392376280079</v>
      </c>
      <c r="E9" s="7">
        <f>B9-D9</f>
        <v>0.67346076237199193</v>
      </c>
      <c r="F9" s="11"/>
    </row>
    <row r="10" spans="1:8" x14ac:dyDescent="0.25">
      <c r="A10" s="5" t="s">
        <v>17</v>
      </c>
      <c r="B10" s="6">
        <v>7</v>
      </c>
      <c r="C10" s="7">
        <v>2.4442452834561075</v>
      </c>
      <c r="D10" s="10">
        <v>2.4442452834561075</v>
      </c>
      <c r="E10" s="7">
        <f t="shared" ref="E10:E16" si="1">B10-D10</f>
        <v>4.555754716543893</v>
      </c>
      <c r="F10" s="11"/>
    </row>
    <row r="11" spans="1:8" x14ac:dyDescent="0.25">
      <c r="A11" s="5" t="s">
        <v>18</v>
      </c>
      <c r="B11" s="6">
        <v>8</v>
      </c>
      <c r="C11" s="7">
        <v>1.1875795660846835</v>
      </c>
      <c r="D11" s="10">
        <v>1.1875795660846835</v>
      </c>
      <c r="E11" s="7">
        <f t="shared" si="1"/>
        <v>6.8124204339153165</v>
      </c>
      <c r="F11" s="11"/>
    </row>
    <row r="12" spans="1:8" x14ac:dyDescent="0.25">
      <c r="A12" s="5" t="s">
        <v>19</v>
      </c>
      <c r="B12" s="6">
        <v>2.2999999999999998</v>
      </c>
      <c r="C12" s="7">
        <v>0.31102797335778598</v>
      </c>
      <c r="D12" s="10">
        <v>0.31102797335778598</v>
      </c>
      <c r="E12" s="7">
        <f t="shared" si="1"/>
        <v>1.9889720266422137</v>
      </c>
      <c r="F12" s="11"/>
    </row>
    <row r="13" spans="1:8" x14ac:dyDescent="0.25">
      <c r="A13" s="5" t="s">
        <v>20</v>
      </c>
      <c r="B13" s="6">
        <v>2.2999999999999998</v>
      </c>
      <c r="C13" s="7">
        <v>0.25301809496557615</v>
      </c>
      <c r="D13" s="10">
        <v>0.25301809496557615</v>
      </c>
      <c r="E13" s="7">
        <f t="shared" si="1"/>
        <v>2.0469819050344236</v>
      </c>
      <c r="F13" s="11"/>
    </row>
    <row r="14" spans="1:8" x14ac:dyDescent="0.25">
      <c r="A14" s="5" t="s">
        <v>21</v>
      </c>
      <c r="B14" s="6">
        <v>2.2999999999999998</v>
      </c>
      <c r="C14" s="7">
        <v>0.14079656262079504</v>
      </c>
      <c r="D14" s="10">
        <v>0.14079656262079504</v>
      </c>
      <c r="E14" s="7">
        <f t="shared" si="1"/>
        <v>2.1592034373792046</v>
      </c>
      <c r="F14" s="11"/>
    </row>
    <row r="15" spans="1:8" x14ac:dyDescent="0.25">
      <c r="A15" s="5" t="s">
        <v>22</v>
      </c>
      <c r="B15" s="6">
        <v>13.2</v>
      </c>
      <c r="C15" s="7">
        <v>0.2544622550272409</v>
      </c>
      <c r="D15" s="10">
        <v>0.2544622550272409</v>
      </c>
      <c r="E15" s="7">
        <f t="shared" si="1"/>
        <v>12.945537744972759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150.84984387096773</v>
      </c>
      <c r="D19" s="7">
        <v>150.84984387096773</v>
      </c>
      <c r="E19" s="7">
        <f>B19-D19</f>
        <v>61.775450129032265</v>
      </c>
    </row>
    <row r="20" spans="1:5" x14ac:dyDescent="0.25">
      <c r="A20" s="5" t="s">
        <v>8</v>
      </c>
      <c r="B20" s="7">
        <f>+(B3*$G$3)*$H$3</f>
        <v>1220.284296</v>
      </c>
      <c r="C20" s="7">
        <v>250.28576096774196</v>
      </c>
      <c r="D20" s="7">
        <v>250.28576096774196</v>
      </c>
      <c r="E20" s="7">
        <f>B20-D20</f>
        <v>969.99853503225813</v>
      </c>
    </row>
    <row r="21" spans="1:5" x14ac:dyDescent="0.25">
      <c r="A21" s="5" t="s">
        <v>9</v>
      </c>
      <c r="B21" s="7">
        <f>+(B4*$G$3)*$H$3</f>
        <v>739.56624000000011</v>
      </c>
      <c r="C21" s="7">
        <v>175.50858064516129</v>
      </c>
      <c r="D21" s="7">
        <v>175.50858064516129</v>
      </c>
      <c r="E21" s="7">
        <f>B21-D21</f>
        <v>564.05765935483885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150.84984387096773</v>
      </c>
      <c r="D26" s="7">
        <v>150.84984387096773</v>
      </c>
      <c r="E26" s="7">
        <f>B26-D26</f>
        <v>61.775450129032265</v>
      </c>
    </row>
    <row r="27" spans="1:5" x14ac:dyDescent="0.25">
      <c r="A27" s="5" t="s">
        <v>17</v>
      </c>
      <c r="B27" s="7">
        <f t="shared" si="3"/>
        <v>647.12046000000009</v>
      </c>
      <c r="C27" s="12">
        <v>226.68621258064519</v>
      </c>
      <c r="D27" s="7">
        <v>226.68621258064519</v>
      </c>
      <c r="E27" s="7">
        <f t="shared" ref="E27:E31" si="4">B27-D27</f>
        <v>420.4342474193549</v>
      </c>
    </row>
    <row r="28" spans="1:5" x14ac:dyDescent="0.25">
      <c r="A28" s="5" t="s">
        <v>18</v>
      </c>
      <c r="B28" s="7">
        <f t="shared" si="3"/>
        <v>739.56624000000011</v>
      </c>
      <c r="C28" s="12">
        <v>110.13948387096775</v>
      </c>
      <c r="D28" s="7">
        <v>110.13948387096775</v>
      </c>
      <c r="E28" s="7">
        <f t="shared" si="4"/>
        <v>629.42675612903236</v>
      </c>
    </row>
    <row r="29" spans="1:5" x14ac:dyDescent="0.25">
      <c r="A29" s="5" t="s">
        <v>19</v>
      </c>
      <c r="B29" s="7">
        <f t="shared" si="3"/>
        <v>212.625294</v>
      </c>
      <c r="C29" s="12">
        <v>28.845612903225806</v>
      </c>
      <c r="D29" s="7">
        <v>28.845612903225806</v>
      </c>
      <c r="E29" s="7">
        <f t="shared" si="4"/>
        <v>183.7796810967742</v>
      </c>
    </row>
    <row r="30" spans="1:5" x14ac:dyDescent="0.25">
      <c r="A30" s="5" t="s">
        <v>20</v>
      </c>
      <c r="B30" s="7">
        <f t="shared" si="3"/>
        <v>212.625294</v>
      </c>
      <c r="C30" s="12">
        <v>23.465612903225807</v>
      </c>
      <c r="D30" s="7">
        <v>23.465612903225807</v>
      </c>
      <c r="E30" s="7">
        <f t="shared" si="4"/>
        <v>189.15968109677419</v>
      </c>
    </row>
    <row r="31" spans="1:5" x14ac:dyDescent="0.25">
      <c r="A31" s="5" t="s">
        <v>21</v>
      </c>
      <c r="B31" s="7">
        <f t="shared" si="3"/>
        <v>212.625294</v>
      </c>
      <c r="C31" s="12">
        <v>13.057870967741936</v>
      </c>
      <c r="D31" s="7">
        <v>13.057870967741936</v>
      </c>
      <c r="E31" s="7">
        <f t="shared" si="4"/>
        <v>199.56742303225806</v>
      </c>
    </row>
    <row r="32" spans="1:5" x14ac:dyDescent="0.25">
      <c r="A32" s="5" t="s">
        <v>22</v>
      </c>
      <c r="B32" s="7">
        <f t="shared" si="3"/>
        <v>1220.284296</v>
      </c>
      <c r="C32" s="12">
        <v>23.599548387096771</v>
      </c>
      <c r="D32" s="7">
        <v>23.599548387096771</v>
      </c>
      <c r="E32" s="7">
        <f>B32-D32</f>
        <v>1196.6847476129033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C26" sqref="C26:D3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1.8304804926957963</v>
      </c>
      <c r="D2" s="7">
        <v>1.8304804926957963</v>
      </c>
      <c r="E2" s="7">
        <f>B2-D2</f>
        <v>0.46951950730420355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3.0278640315302026</v>
      </c>
      <c r="D3" s="7">
        <v>3.0278640315302026</v>
      </c>
      <c r="E3" s="7">
        <f t="shared" ref="E3:E5" si="0">B3-D3</f>
        <v>10.172135968469796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1.9486339419428584</v>
      </c>
      <c r="D4" s="7">
        <v>1.9486339419428584</v>
      </c>
      <c r="E4" s="7">
        <f t="shared" si="0"/>
        <v>6.0513660580571411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1.8304804926957963</v>
      </c>
      <c r="D9" s="10">
        <v>1.8304804926957963</v>
      </c>
      <c r="E9" s="7">
        <f>B9-D9</f>
        <v>0.46951950730420355</v>
      </c>
      <c r="F9" s="11"/>
    </row>
    <row r="10" spans="1:8" x14ac:dyDescent="0.25">
      <c r="A10" s="5" t="s">
        <v>17</v>
      </c>
      <c r="B10" s="6">
        <v>7</v>
      </c>
      <c r="C10" s="7">
        <v>2.7274885936818656</v>
      </c>
      <c r="D10" s="10">
        <v>2.7274885936818656</v>
      </c>
      <c r="E10" s="7">
        <f t="shared" ref="E10:E16" si="1">B10-D10</f>
        <v>4.2725114063181344</v>
      </c>
      <c r="F10" s="11"/>
    </row>
    <row r="11" spans="1:8" x14ac:dyDescent="0.25">
      <c r="A11" s="5" t="s">
        <v>18</v>
      </c>
      <c r="B11" s="6">
        <v>8</v>
      </c>
      <c r="C11" s="7">
        <v>1.2761542469727445</v>
      </c>
      <c r="D11" s="10">
        <v>1.2761542469727445</v>
      </c>
      <c r="E11" s="7">
        <f t="shared" si="1"/>
        <v>6.7238457530272555</v>
      </c>
      <c r="F11" s="11"/>
    </row>
    <row r="12" spans="1:8" x14ac:dyDescent="0.25">
      <c r="A12" s="5" t="s">
        <v>19</v>
      </c>
      <c r="B12" s="6">
        <v>2.2999999999999998</v>
      </c>
      <c r="C12" s="7">
        <v>0.3518798713898712</v>
      </c>
      <c r="D12" s="10">
        <v>0.3518798713898712</v>
      </c>
      <c r="E12" s="7">
        <f t="shared" si="1"/>
        <v>1.9481201286101286</v>
      </c>
      <c r="F12" s="11"/>
    </row>
    <row r="13" spans="1:8" x14ac:dyDescent="0.25">
      <c r="A13" s="5" t="s">
        <v>20</v>
      </c>
      <c r="B13" s="6">
        <v>2.2999999999999998</v>
      </c>
      <c r="C13" s="7">
        <v>0.26315063546245582</v>
      </c>
      <c r="D13" s="10">
        <v>0.26315063546245582</v>
      </c>
      <c r="E13" s="7">
        <f t="shared" si="1"/>
        <v>2.0368493645375438</v>
      </c>
      <c r="F13" s="11"/>
    </row>
    <row r="14" spans="1:8" x14ac:dyDescent="0.25">
      <c r="A14" s="5" t="s">
        <v>21</v>
      </c>
      <c r="B14" s="6">
        <v>2.2999999999999998</v>
      </c>
      <c r="C14" s="7">
        <v>5.7449188117787008E-2</v>
      </c>
      <c r="D14" s="10">
        <v>5.7449188117787008E-2</v>
      </c>
      <c r="E14" s="7">
        <f t="shared" si="1"/>
        <v>2.2425508118822126</v>
      </c>
      <c r="F14" s="11"/>
    </row>
    <row r="15" spans="1:8" x14ac:dyDescent="0.25">
      <c r="A15" s="5" t="s">
        <v>22</v>
      </c>
      <c r="B15" s="6">
        <v>13.2</v>
      </c>
      <c r="C15" s="7">
        <v>0.30037543784833665</v>
      </c>
      <c r="D15" s="10">
        <v>0.30037543784833665</v>
      </c>
      <c r="E15" s="7">
        <f t="shared" si="1"/>
        <v>12.899624562151663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169.76393200000001</v>
      </c>
      <c r="D19" s="7">
        <v>169.76393200000001</v>
      </c>
      <c r="E19" s="7">
        <f>B19-D19</f>
        <v>42.861361999999986</v>
      </c>
    </row>
    <row r="20" spans="1:5" x14ac:dyDescent="0.25">
      <c r="A20" s="5" t="s">
        <v>8</v>
      </c>
      <c r="B20" s="7">
        <f>+(B3*$G$3)*$H$3</f>
        <v>1220.284296</v>
      </c>
      <c r="C20" s="7">
        <v>280.81266399999998</v>
      </c>
      <c r="D20" s="7">
        <v>280.81266399999998</v>
      </c>
      <c r="E20" s="7">
        <f>B20-D20</f>
        <v>939.471632</v>
      </c>
    </row>
    <row r="21" spans="1:5" x14ac:dyDescent="0.25">
      <c r="A21" s="5" t="s">
        <v>9</v>
      </c>
      <c r="B21" s="7">
        <f>+(B4*$G$3)*$H$3</f>
        <v>739.56624000000011</v>
      </c>
      <c r="C21" s="7">
        <v>180.72181666666665</v>
      </c>
      <c r="D21" s="7">
        <v>180.72181666666665</v>
      </c>
      <c r="E21" s="7">
        <f>B21-D21</f>
        <v>558.84442333333345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169.76393200000001</v>
      </c>
      <c r="D26" s="7">
        <v>169.76393200000001</v>
      </c>
      <c r="E26" s="7">
        <f>B26-D26</f>
        <v>42.861361999999986</v>
      </c>
    </row>
    <row r="27" spans="1:5" x14ac:dyDescent="0.25">
      <c r="A27" s="5" t="s">
        <v>17</v>
      </c>
      <c r="B27" s="7">
        <f t="shared" si="3"/>
        <v>647.12046000000009</v>
      </c>
      <c r="C27" s="12">
        <v>252.95499733333335</v>
      </c>
      <c r="D27" s="7">
        <v>252.95499733333335</v>
      </c>
      <c r="E27" s="7">
        <f t="shared" ref="E27:E31" si="4">B27-D27</f>
        <v>394.16546266666671</v>
      </c>
    </row>
    <row r="28" spans="1:5" x14ac:dyDescent="0.25">
      <c r="A28" s="5" t="s">
        <v>18</v>
      </c>
      <c r="B28" s="7">
        <f t="shared" si="3"/>
        <v>739.56624000000011</v>
      </c>
      <c r="C28" s="12">
        <v>118.35414999999999</v>
      </c>
      <c r="D28" s="7">
        <v>118.35414999999999</v>
      </c>
      <c r="E28" s="7">
        <f t="shared" si="4"/>
        <v>621.2120900000001</v>
      </c>
    </row>
    <row r="29" spans="1:5" x14ac:dyDescent="0.25">
      <c r="A29" s="5" t="s">
        <v>19</v>
      </c>
      <c r="B29" s="7">
        <f t="shared" si="3"/>
        <v>212.625294</v>
      </c>
      <c r="C29" s="12">
        <v>32.634333333333331</v>
      </c>
      <c r="D29" s="7">
        <v>32.634333333333331</v>
      </c>
      <c r="E29" s="7">
        <f t="shared" si="4"/>
        <v>179.99096066666667</v>
      </c>
    </row>
    <row r="30" spans="1:5" x14ac:dyDescent="0.25">
      <c r="A30" s="5" t="s">
        <v>20</v>
      </c>
      <c r="B30" s="7">
        <f t="shared" si="3"/>
        <v>212.625294</v>
      </c>
      <c r="C30" s="12">
        <v>24.405333333333331</v>
      </c>
      <c r="D30" s="7">
        <v>24.405333333333331</v>
      </c>
      <c r="E30" s="7">
        <f t="shared" si="4"/>
        <v>188.21996066666668</v>
      </c>
    </row>
    <row r="31" spans="1:5" x14ac:dyDescent="0.25">
      <c r="A31" s="5" t="s">
        <v>21</v>
      </c>
      <c r="B31" s="7">
        <f t="shared" si="3"/>
        <v>212.625294</v>
      </c>
      <c r="C31" s="12">
        <v>5.3280000000000003</v>
      </c>
      <c r="D31" s="7">
        <v>5.3280000000000003</v>
      </c>
      <c r="E31" s="7">
        <f t="shared" si="4"/>
        <v>207.29729399999999</v>
      </c>
    </row>
    <row r="32" spans="1:5" x14ac:dyDescent="0.25">
      <c r="A32" s="5" t="s">
        <v>22</v>
      </c>
      <c r="B32" s="7">
        <f t="shared" si="3"/>
        <v>1220.284296</v>
      </c>
      <c r="C32" s="12">
        <v>27.857666666666667</v>
      </c>
      <c r="D32" s="7">
        <v>27.857666666666667</v>
      </c>
      <c r="E32" s="7">
        <f>B32-D32</f>
        <v>1192.4266293333333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7" zoomScale="85" zoomScaleNormal="85" workbookViewId="0">
      <selection activeCell="D19" sqref="D19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1.7789613270057074</v>
      </c>
      <c r="D2" s="7">
        <v>1.7789613270057074</v>
      </c>
      <c r="E2" s="7">
        <f>B2-D2</f>
        <v>0.52103867299429241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2.9551055627701239</v>
      </c>
      <c r="D3" s="7">
        <v>2.9551055627701239</v>
      </c>
      <c r="E3" s="7">
        <f t="shared" ref="E3:E5" si="0">B3-D3</f>
        <v>10.244894437229876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1.8946329584334509</v>
      </c>
      <c r="D4" s="7">
        <v>1.8946329584334509</v>
      </c>
      <c r="E4" s="7">
        <f t="shared" si="0"/>
        <v>6.1053670415665486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1.7789613270057074</v>
      </c>
      <c r="D9" s="10">
        <v>1.7789613270057074</v>
      </c>
      <c r="E9" s="7">
        <f>B9-D9</f>
        <v>0.52103867299429241</v>
      </c>
      <c r="F9" s="11"/>
    </row>
    <row r="10" spans="1:8" x14ac:dyDescent="0.25">
      <c r="A10" s="5" t="s">
        <v>17</v>
      </c>
      <c r="B10" s="6">
        <v>7</v>
      </c>
      <c r="C10" s="7">
        <v>2.6625466296614566</v>
      </c>
      <c r="D10" s="10">
        <v>2.6625466296614566</v>
      </c>
      <c r="E10" s="7">
        <f t="shared" ref="E10:E16" si="1">B10-D10</f>
        <v>4.3374533703385438</v>
      </c>
      <c r="F10" s="11"/>
    </row>
    <row r="11" spans="1:8" x14ac:dyDescent="0.25">
      <c r="A11" s="5" t="s">
        <v>18</v>
      </c>
      <c r="B11" s="6">
        <v>8</v>
      </c>
      <c r="C11" s="7">
        <v>1.2416694820744458</v>
      </c>
      <c r="D11" s="10">
        <v>1.2416694820744458</v>
      </c>
      <c r="E11" s="7">
        <f t="shared" si="1"/>
        <v>6.7583305179255539</v>
      </c>
      <c r="F11" s="11"/>
    </row>
    <row r="12" spans="1:8" x14ac:dyDescent="0.25">
      <c r="A12" s="5" t="s">
        <v>19</v>
      </c>
      <c r="B12" s="6">
        <v>2.2999999999999998</v>
      </c>
      <c r="C12" s="7">
        <v>0.34205132797726301</v>
      </c>
      <c r="D12" s="10">
        <v>0.34205132797726301</v>
      </c>
      <c r="E12" s="7">
        <f t="shared" si="1"/>
        <v>1.9579486720227368</v>
      </c>
      <c r="F12" s="11"/>
    </row>
    <row r="13" spans="1:8" x14ac:dyDescent="0.25">
      <c r="A13" s="5" t="s">
        <v>20</v>
      </c>
      <c r="B13" s="6">
        <v>2.2999999999999998</v>
      </c>
      <c r="C13" s="7">
        <v>0.2549579024472487</v>
      </c>
      <c r="D13" s="10">
        <v>0.2549579024472487</v>
      </c>
      <c r="E13" s="7">
        <f t="shared" si="1"/>
        <v>2.0450420975527512</v>
      </c>
      <c r="F13" s="11"/>
    </row>
    <row r="14" spans="1:8" x14ac:dyDescent="0.25">
      <c r="A14" s="5" t="s">
        <v>21</v>
      </c>
      <c r="B14" s="6">
        <v>2.2999999999999998</v>
      </c>
      <c r="C14" s="7">
        <v>5.5954245934493343E-2</v>
      </c>
      <c r="D14" s="10">
        <v>5.5954245934493343E-2</v>
      </c>
      <c r="E14" s="7">
        <f t="shared" si="1"/>
        <v>2.2440457540655063</v>
      </c>
      <c r="F14" s="11"/>
    </row>
    <row r="15" spans="1:8" x14ac:dyDescent="0.25">
      <c r="A15" s="5" t="s">
        <v>22</v>
      </c>
      <c r="B15" s="6">
        <v>13.2</v>
      </c>
      <c r="C15" s="7">
        <v>0.29255893310866771</v>
      </c>
      <c r="D15" s="10">
        <v>0.29255893310866771</v>
      </c>
      <c r="E15" s="7">
        <f t="shared" si="1"/>
        <v>12.907441066891332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164.98589903225809</v>
      </c>
      <c r="D19" s="7">
        <v>164.98589903225809</v>
      </c>
      <c r="E19" s="7">
        <f>B19-D19</f>
        <v>47.639394967741907</v>
      </c>
    </row>
    <row r="20" spans="1:5" x14ac:dyDescent="0.25">
      <c r="A20" s="5" t="s">
        <v>8</v>
      </c>
      <c r="B20" s="7">
        <f>+(B3*$G$3)*$H$3</f>
        <v>1220.284296</v>
      </c>
      <c r="C20" s="7">
        <v>274.06483806451615</v>
      </c>
      <c r="D20" s="7">
        <v>274.06483806451615</v>
      </c>
      <c r="E20" s="7">
        <f>B20-D20</f>
        <v>946.21945793548389</v>
      </c>
    </row>
    <row r="21" spans="1:5" x14ac:dyDescent="0.25">
      <c r="A21" s="5" t="s">
        <v>9</v>
      </c>
      <c r="B21" s="7">
        <f>+(B4*$G$3)*$H$3</f>
        <v>739.56624000000011</v>
      </c>
      <c r="C21" s="7">
        <v>175.71361290322579</v>
      </c>
      <c r="D21" s="7">
        <v>175.71361290322579</v>
      </c>
      <c r="E21" s="7">
        <f>B21-D21</f>
        <v>563.85262709677431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164.98589903225809</v>
      </c>
      <c r="D26" s="7">
        <v>164.98589903225809</v>
      </c>
      <c r="E26" s="7">
        <f>B26-D26</f>
        <v>47.639394967741907</v>
      </c>
    </row>
    <row r="27" spans="1:5" x14ac:dyDescent="0.25">
      <c r="A27" s="5" t="s">
        <v>17</v>
      </c>
      <c r="B27" s="7">
        <f t="shared" si="3"/>
        <v>647.12046000000009</v>
      </c>
      <c r="C27" s="12">
        <v>246.93209612903226</v>
      </c>
      <c r="D27" s="7">
        <v>246.93209612903226</v>
      </c>
      <c r="E27" s="7">
        <f t="shared" ref="E27:E31" si="4">B27-D27</f>
        <v>400.18836387096781</v>
      </c>
    </row>
    <row r="28" spans="1:5" x14ac:dyDescent="0.25">
      <c r="A28" s="5" t="s">
        <v>18</v>
      </c>
      <c r="B28" s="7">
        <f t="shared" si="3"/>
        <v>739.56624000000011</v>
      </c>
      <c r="C28" s="12">
        <v>115.15593548387096</v>
      </c>
      <c r="D28" s="7">
        <v>115.15593548387096</v>
      </c>
      <c r="E28" s="7">
        <f t="shared" si="4"/>
        <v>624.41030451612914</v>
      </c>
    </row>
    <row r="29" spans="1:5" x14ac:dyDescent="0.25">
      <c r="A29" s="5" t="s">
        <v>19</v>
      </c>
      <c r="B29" s="7">
        <f t="shared" si="3"/>
        <v>212.625294</v>
      </c>
      <c r="C29" s="12">
        <v>31.722806451612904</v>
      </c>
      <c r="D29" s="7">
        <v>31.722806451612904</v>
      </c>
      <c r="E29" s="7">
        <f t="shared" si="4"/>
        <v>180.90248754838709</v>
      </c>
    </row>
    <row r="30" spans="1:5" x14ac:dyDescent="0.25">
      <c r="A30" s="5" t="s">
        <v>20</v>
      </c>
      <c r="B30" s="7">
        <f t="shared" si="3"/>
        <v>212.625294</v>
      </c>
      <c r="C30" s="12">
        <v>23.645516129032259</v>
      </c>
      <c r="D30" s="7">
        <v>23.645516129032259</v>
      </c>
      <c r="E30" s="7">
        <f t="shared" si="4"/>
        <v>188.97977787096772</v>
      </c>
    </row>
    <row r="31" spans="1:5" x14ac:dyDescent="0.25">
      <c r="A31" s="5" t="s">
        <v>21</v>
      </c>
      <c r="B31" s="7">
        <f t="shared" si="3"/>
        <v>212.625294</v>
      </c>
      <c r="C31" s="12">
        <v>5.1893548387096775</v>
      </c>
      <c r="D31" s="7">
        <v>5.1893548387096775</v>
      </c>
      <c r="E31" s="7">
        <f t="shared" si="4"/>
        <v>207.43593916129032</v>
      </c>
    </row>
    <row r="32" spans="1:5" x14ac:dyDescent="0.25">
      <c r="A32" s="5" t="s">
        <v>22</v>
      </c>
      <c r="B32" s="7">
        <f t="shared" si="3"/>
        <v>1220.284296</v>
      </c>
      <c r="C32" s="12">
        <v>27.132741935483871</v>
      </c>
      <c r="D32" s="7">
        <v>27.132741935483871</v>
      </c>
      <c r="E32" s="7">
        <f>B32-D32</f>
        <v>1193.1515540645162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1.7987790252815972</v>
      </c>
      <c r="D2" s="7">
        <f>+D9</f>
        <v>1.7987790252815972</v>
      </c>
      <c r="E2" s="7">
        <f>B2-D2</f>
        <v>0.50122097471840266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3.4394444542972988</v>
      </c>
      <c r="D3" s="7">
        <f>+D10+D15+D11+D12+D13+D14</f>
        <v>3.4394444542972988</v>
      </c>
      <c r="E3" s="7">
        <f t="shared" ref="E3:E5" si="0">B3-D3</f>
        <v>9.7605555457027009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1.772575294116034</v>
      </c>
      <c r="D4" s="7">
        <f>+D12+D13+D14+D11</f>
        <v>1.772575294116034</v>
      </c>
      <c r="E4" s="7">
        <f t="shared" si="0"/>
        <v>6.2274247058839656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1.7987790252815972</v>
      </c>
      <c r="D9" s="10">
        <f t="shared" si="1"/>
        <v>1.7987790252815972</v>
      </c>
      <c r="E9" s="7">
        <f>B9-D9</f>
        <v>0.50122097471840266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1.4176016988143392</v>
      </c>
      <c r="D10" s="10">
        <f t="shared" si="1"/>
        <v>1.4176016988143392</v>
      </c>
      <c r="E10" s="7">
        <f t="shared" ref="E10:E16" si="2">B10-D10</f>
        <v>5.5823983011856608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1.1815159506305886</v>
      </c>
      <c r="D11" s="10">
        <f t="shared" si="1"/>
        <v>1.1815159506305886</v>
      </c>
      <c r="E11" s="7">
        <f t="shared" si="2"/>
        <v>6.8184840493694114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0.30239672686611119</v>
      </c>
      <c r="D12" s="10">
        <f t="shared" si="1"/>
        <v>0.30239672686611119</v>
      </c>
      <c r="E12" s="7">
        <f t="shared" si="2"/>
        <v>1.9976032731338886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0.28866261661933429</v>
      </c>
      <c r="D13" s="10">
        <f t="shared" si="1"/>
        <v>0.28866261661933429</v>
      </c>
      <c r="E13" s="7">
        <f t="shared" si="2"/>
        <v>2.0113373833806656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</v>
      </c>
      <c r="D14" s="10">
        <f t="shared" si="1"/>
        <v>0</v>
      </c>
      <c r="E14" s="7">
        <f t="shared" si="2"/>
        <v>2.2999999999999998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0.24926746136692579</v>
      </c>
      <c r="D15" s="10">
        <f t="shared" si="1"/>
        <v>0.24926746136692579</v>
      </c>
      <c r="E15" s="7">
        <f t="shared" si="2"/>
        <v>12.950732538633073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167.26594327030034</v>
      </c>
      <c r="D19" s="7">
        <f>+D26</f>
        <v>167.26594327030034</v>
      </c>
      <c r="E19" s="7">
        <f>B19-D19</f>
        <v>45.359350729699656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319.82912458286984</v>
      </c>
      <c r="D20" s="7">
        <f>+D27+D32+D28+D29+D30+D31</f>
        <v>319.82912458286984</v>
      </c>
      <c r="E20" s="7">
        <f>B20-D20</f>
        <v>900.45517141713026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164.82929499443827</v>
      </c>
      <c r="D21" s="7">
        <f>+D28+D29+D30</f>
        <v>164.82929499443827</v>
      </c>
      <c r="E21" s="7">
        <f>B21-D21</f>
        <v>574.73694500556189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167.26594327030034</v>
      </c>
      <c r="D26" s="7">
        <v>167.26594327030034</v>
      </c>
      <c r="E26" s="7">
        <f>B26-D26</f>
        <v>45.359350729699656</v>
      </c>
    </row>
    <row r="27" spans="1:5" x14ac:dyDescent="0.25">
      <c r="A27" s="5" t="s">
        <v>17</v>
      </c>
      <c r="B27" s="7">
        <f t="shared" si="3"/>
        <v>647.12046000000009</v>
      </c>
      <c r="C27" s="12">
        <v>131.82079733036707</v>
      </c>
      <c r="D27" s="7">
        <v>131.82079733036707</v>
      </c>
      <c r="E27" s="7">
        <f t="shared" ref="E27:E31" si="4">B27-D27</f>
        <v>515.29966266963299</v>
      </c>
    </row>
    <row r="28" spans="1:5" x14ac:dyDescent="0.25">
      <c r="A28" s="5" t="s">
        <v>18</v>
      </c>
      <c r="B28" s="7">
        <f t="shared" si="3"/>
        <v>739.56624000000011</v>
      </c>
      <c r="C28" s="12">
        <v>109.86751412680756</v>
      </c>
      <c r="D28" s="7">
        <v>109.86751412680756</v>
      </c>
      <c r="E28" s="7">
        <f t="shared" si="4"/>
        <v>629.69872587319253</v>
      </c>
    </row>
    <row r="29" spans="1:5" x14ac:dyDescent="0.25">
      <c r="A29" s="5" t="s">
        <v>19</v>
      </c>
      <c r="B29" s="7">
        <f t="shared" si="3"/>
        <v>212.625294</v>
      </c>
      <c r="C29" s="12">
        <v>28.119448275862069</v>
      </c>
      <c r="D29" s="7">
        <v>28.119448275862069</v>
      </c>
      <c r="E29" s="7">
        <f t="shared" si="4"/>
        <v>184.50584572413794</v>
      </c>
    </row>
    <row r="30" spans="1:5" x14ac:dyDescent="0.25">
      <c r="A30" s="5" t="s">
        <v>20</v>
      </c>
      <c r="B30" s="7">
        <f t="shared" si="3"/>
        <v>212.625294</v>
      </c>
      <c r="C30" s="12">
        <v>26.842332591768631</v>
      </c>
      <c r="D30" s="7">
        <v>26.842332591768631</v>
      </c>
      <c r="E30" s="7">
        <f t="shared" si="4"/>
        <v>185.78296140823136</v>
      </c>
    </row>
    <row r="31" spans="1:5" x14ac:dyDescent="0.25">
      <c r="A31" s="5" t="s">
        <v>21</v>
      </c>
      <c r="B31" s="7">
        <f t="shared" si="3"/>
        <v>212.625294</v>
      </c>
      <c r="C31" s="12">
        <v>0</v>
      </c>
      <c r="D31" s="7">
        <v>0</v>
      </c>
      <c r="E31" s="7">
        <f t="shared" si="4"/>
        <v>212.625294</v>
      </c>
    </row>
    <row r="32" spans="1:5" x14ac:dyDescent="0.25">
      <c r="A32" s="5" t="s">
        <v>22</v>
      </c>
      <c r="B32" s="7">
        <f t="shared" si="3"/>
        <v>1220.284296</v>
      </c>
      <c r="C32" s="12">
        <v>23.179032258064517</v>
      </c>
      <c r="D32" s="7">
        <v>23.179032258064517</v>
      </c>
      <c r="E32" s="7">
        <f>B32-D32</f>
        <v>1197.1052637419355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1.7767412650120438</v>
      </c>
      <c r="D2" s="7">
        <f>+D9</f>
        <v>1.7767412650120438</v>
      </c>
      <c r="E2" s="7">
        <f>B2-D2</f>
        <v>0.52325873498795605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3.6132818234928048</v>
      </c>
      <c r="D3" s="7">
        <f>+D10+D15+D11+D12+D13+D14</f>
        <v>3.6132818234928048</v>
      </c>
      <c r="E3" s="7">
        <f t="shared" ref="E3:E5" si="0">B3-D3</f>
        <v>9.586718176507194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1.7909171372816448</v>
      </c>
      <c r="D4" s="7">
        <f>+D12+D13+D14+D11</f>
        <v>1.7909171372816448</v>
      </c>
      <c r="E4" s="7">
        <f t="shared" si="0"/>
        <v>6.209082862718355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1.7767412650120438</v>
      </c>
      <c r="D9" s="10">
        <f t="shared" si="1"/>
        <v>1.7767412650120438</v>
      </c>
      <c r="E9" s="7">
        <f>B9-D9</f>
        <v>0.52325873498795605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1.5586900708998923</v>
      </c>
      <c r="D10" s="10">
        <f t="shared" si="1"/>
        <v>1.5586900708998923</v>
      </c>
      <c r="E10" s="7">
        <f t="shared" ref="E10:E16" si="2">B10-D10</f>
        <v>5.4413099291001075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1.2268010804145515</v>
      </c>
      <c r="D11" s="10">
        <f t="shared" si="1"/>
        <v>1.2268010804145515</v>
      </c>
      <c r="E11" s="7">
        <f t="shared" si="2"/>
        <v>6.7731989195854485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0.28288726061668468</v>
      </c>
      <c r="D12" s="10">
        <f t="shared" si="1"/>
        <v>0.28288726061668468</v>
      </c>
      <c r="E12" s="7">
        <f t="shared" si="2"/>
        <v>2.017112739383315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0.2812287962504087</v>
      </c>
      <c r="D13" s="10">
        <f t="shared" si="1"/>
        <v>0.2812287962504087</v>
      </c>
      <c r="E13" s="7">
        <f t="shared" si="2"/>
        <v>2.0187712037495911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</v>
      </c>
      <c r="D14" s="10">
        <f t="shared" si="1"/>
        <v>0</v>
      </c>
      <c r="E14" s="7">
        <f t="shared" si="2"/>
        <v>2.2999999999999998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0.26367461531126751</v>
      </c>
      <c r="D15" s="10">
        <f t="shared" si="1"/>
        <v>0.26367461531126751</v>
      </c>
      <c r="E15" s="7">
        <f t="shared" si="2"/>
        <v>12.936325384688732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165.21668279569894</v>
      </c>
      <c r="D19" s="7">
        <f>+D26</f>
        <v>165.21668279569894</v>
      </c>
      <c r="E19" s="7">
        <f>B19-D19</f>
        <v>47.408611204301053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335.99401817204301</v>
      </c>
      <c r="D20" s="7">
        <f>+D27+D32+D28+D29+D30+D31</f>
        <v>335.99401817204301</v>
      </c>
      <c r="E20" s="7">
        <f>B20-D20</f>
        <v>884.29027782795697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166.53487731182798</v>
      </c>
      <c r="D21" s="7">
        <f>+D28+D29+D30</f>
        <v>166.53487731182796</v>
      </c>
      <c r="E21" s="7">
        <f>B21-D21</f>
        <v>573.03136268817218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165.21668279569894</v>
      </c>
      <c r="D26" s="7">
        <v>165.21668279569894</v>
      </c>
      <c r="E26" s="7">
        <f>B26-D26</f>
        <v>47.408611204301053</v>
      </c>
    </row>
    <row r="27" spans="1:5" x14ac:dyDescent="0.25">
      <c r="A27" s="5" t="s">
        <v>17</v>
      </c>
      <c r="B27" s="7">
        <f t="shared" si="3"/>
        <v>647.12046000000009</v>
      </c>
      <c r="C27" s="12">
        <v>144.94040752688173</v>
      </c>
      <c r="D27" s="7">
        <v>144.94040752688173</v>
      </c>
      <c r="E27" s="7">
        <f t="shared" ref="E27:E31" si="4">B27-D27</f>
        <v>502.18005247311839</v>
      </c>
    </row>
    <row r="28" spans="1:5" x14ac:dyDescent="0.25">
      <c r="A28" s="5" t="s">
        <v>18</v>
      </c>
      <c r="B28" s="7">
        <f t="shared" si="3"/>
        <v>739.56624000000011</v>
      </c>
      <c r="C28" s="12">
        <v>114.07851494623657</v>
      </c>
      <c r="D28" s="7">
        <v>114.07851494623657</v>
      </c>
      <c r="E28" s="7">
        <f t="shared" si="4"/>
        <v>625.4877250537636</v>
      </c>
    </row>
    <row r="29" spans="1:5" x14ac:dyDescent="0.25">
      <c r="A29" s="5" t="s">
        <v>19</v>
      </c>
      <c r="B29" s="7">
        <f t="shared" si="3"/>
        <v>212.625294</v>
      </c>
      <c r="C29" s="12">
        <v>26.305290322580646</v>
      </c>
      <c r="D29" s="7">
        <v>26.305290322580646</v>
      </c>
      <c r="E29" s="7">
        <f t="shared" si="4"/>
        <v>186.32000367741935</v>
      </c>
    </row>
    <row r="30" spans="1:5" x14ac:dyDescent="0.25">
      <c r="A30" s="5" t="s">
        <v>20</v>
      </c>
      <c r="B30" s="7">
        <f t="shared" si="3"/>
        <v>212.625294</v>
      </c>
      <c r="C30" s="12">
        <v>26.151072043010753</v>
      </c>
      <c r="D30" s="7">
        <v>26.151072043010753</v>
      </c>
      <c r="E30" s="7">
        <f t="shared" si="4"/>
        <v>186.47422195698925</v>
      </c>
    </row>
    <row r="31" spans="1:5" x14ac:dyDescent="0.25">
      <c r="A31" s="5" t="s">
        <v>21</v>
      </c>
      <c r="B31" s="7">
        <f t="shared" si="3"/>
        <v>212.625294</v>
      </c>
      <c r="C31" s="12">
        <v>0</v>
      </c>
      <c r="D31" s="7">
        <v>0</v>
      </c>
      <c r="E31" s="7">
        <f t="shared" si="4"/>
        <v>212.625294</v>
      </c>
    </row>
    <row r="32" spans="1:5" x14ac:dyDescent="0.25">
      <c r="A32" s="5" t="s">
        <v>22</v>
      </c>
      <c r="B32" s="7">
        <f t="shared" si="3"/>
        <v>1220.284296</v>
      </c>
      <c r="C32" s="12">
        <v>24.518733333333333</v>
      </c>
      <c r="D32" s="7">
        <v>24.518733333333333</v>
      </c>
      <c r="E32" s="7">
        <f>B32-D32</f>
        <v>1195.7655626666667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1.7877180528014311</v>
      </c>
      <c r="D2" s="7">
        <f>+D9</f>
        <v>1.7877180528014311</v>
      </c>
      <c r="E2" s="7">
        <f>B2-D2</f>
        <v>0.51228194719856868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3.5089565493968862</v>
      </c>
      <c r="D3" s="7">
        <f>+D10+D15+D11+D12+D13+D14</f>
        <v>3.5089565493968862</v>
      </c>
      <c r="E3" s="7">
        <f t="shared" ref="E3:E5" si="0">B3-D3</f>
        <v>9.6910434506031127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1.7772026234502696</v>
      </c>
      <c r="D4" s="7">
        <f>+D12+D13+D14+D11</f>
        <v>1.7772026234502696</v>
      </c>
      <c r="E4" s="7">
        <f t="shared" si="0"/>
        <v>6.22279737654973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1.7877180528014311</v>
      </c>
      <c r="D9" s="10">
        <f t="shared" si="1"/>
        <v>1.7877180528014311</v>
      </c>
      <c r="E9" s="7">
        <f>B9-D9</f>
        <v>0.51228194719856868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1.4691025832534126</v>
      </c>
      <c r="D10" s="10">
        <f t="shared" si="1"/>
        <v>1.4691025832534126</v>
      </c>
      <c r="E10" s="7">
        <f t="shared" ref="E10:E16" si="2">B10-D10</f>
        <v>5.530897416746587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1.2014108724484878</v>
      </c>
      <c r="D11" s="10">
        <f t="shared" si="1"/>
        <v>1.2014108724484878</v>
      </c>
      <c r="E11" s="7">
        <f t="shared" si="2"/>
        <v>6.7985891275515122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0.29231683597057417</v>
      </c>
      <c r="D12" s="10">
        <f t="shared" si="1"/>
        <v>0.29231683597057417</v>
      </c>
      <c r="E12" s="7">
        <f t="shared" si="2"/>
        <v>2.0076831640294257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0.28347491503120775</v>
      </c>
      <c r="D13" s="10">
        <f t="shared" si="1"/>
        <v>0.28347491503120775</v>
      </c>
      <c r="E13" s="7">
        <f t="shared" si="2"/>
        <v>2.0165250849687921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</v>
      </c>
      <c r="D14" s="10">
        <f t="shared" si="1"/>
        <v>0</v>
      </c>
      <c r="E14" s="7">
        <f t="shared" si="2"/>
        <v>2.2999999999999998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0.26265134269320423</v>
      </c>
      <c r="D15" s="10">
        <f t="shared" si="1"/>
        <v>0.26265134269320423</v>
      </c>
      <c r="E15" s="7">
        <f t="shared" si="2"/>
        <v>12.937348657306796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166.23739892473117</v>
      </c>
      <c r="D19" s="7">
        <f>+D26</f>
        <v>166.23739892473117</v>
      </c>
      <c r="E19" s="7">
        <f>B19-D19</f>
        <v>46.38789507526883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326.29295698924733</v>
      </c>
      <c r="D20" s="7">
        <f>+D27+D32+D28+D29+D30+D31</f>
        <v>326.29295698924733</v>
      </c>
      <c r="E20" s="7">
        <f>B20-D20</f>
        <v>893.99133901075265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165.25958387096776</v>
      </c>
      <c r="D21" s="7">
        <f>+D28+D29+D30</f>
        <v>165.25958387096776</v>
      </c>
      <c r="E21" s="7">
        <f>B21-D21</f>
        <v>574.30665612903238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166.23739892473117</v>
      </c>
      <c r="D26" s="7">
        <v>166.23739892473117</v>
      </c>
      <c r="E26" s="7">
        <f>B26-D26</f>
        <v>46.38789507526883</v>
      </c>
    </row>
    <row r="27" spans="1:5" x14ac:dyDescent="0.25">
      <c r="A27" s="5" t="s">
        <v>17</v>
      </c>
      <c r="B27" s="7">
        <f t="shared" si="3"/>
        <v>647.12046000000009</v>
      </c>
      <c r="C27" s="12">
        <v>136.60979247311829</v>
      </c>
      <c r="D27" s="7">
        <v>136.60979247311829</v>
      </c>
      <c r="E27" s="7">
        <f t="shared" ref="E27:E31" si="4">B27-D27</f>
        <v>510.51066752688178</v>
      </c>
    </row>
    <row r="28" spans="1:5" x14ac:dyDescent="0.25">
      <c r="A28" s="5" t="s">
        <v>18</v>
      </c>
      <c r="B28" s="7">
        <f t="shared" si="3"/>
        <v>739.56624000000011</v>
      </c>
      <c r="C28" s="12">
        <v>111.71751505376345</v>
      </c>
      <c r="D28" s="7">
        <v>111.71751505376345</v>
      </c>
      <c r="E28" s="7">
        <f t="shared" si="4"/>
        <v>627.84872494623664</v>
      </c>
    </row>
    <row r="29" spans="1:5" x14ac:dyDescent="0.25">
      <c r="A29" s="5" t="s">
        <v>19</v>
      </c>
      <c r="B29" s="7">
        <f t="shared" si="3"/>
        <v>212.625294</v>
      </c>
      <c r="C29" s="12">
        <v>27.182133333333336</v>
      </c>
      <c r="D29" s="7">
        <v>27.182133333333336</v>
      </c>
      <c r="E29" s="7">
        <f t="shared" si="4"/>
        <v>185.44316066666667</v>
      </c>
    </row>
    <row r="30" spans="1:5" x14ac:dyDescent="0.25">
      <c r="A30" s="5" t="s">
        <v>20</v>
      </c>
      <c r="B30" s="7">
        <f t="shared" si="3"/>
        <v>212.625294</v>
      </c>
      <c r="C30" s="12">
        <v>26.359935483870967</v>
      </c>
      <c r="D30" s="7">
        <v>26.359935483870967</v>
      </c>
      <c r="E30" s="7">
        <f t="shared" si="4"/>
        <v>186.26535851612903</v>
      </c>
    </row>
    <row r="31" spans="1:5" x14ac:dyDescent="0.25">
      <c r="A31" s="5" t="s">
        <v>21</v>
      </c>
      <c r="B31" s="7">
        <f t="shared" si="3"/>
        <v>212.625294</v>
      </c>
      <c r="C31" s="12">
        <v>0</v>
      </c>
      <c r="D31" s="7">
        <v>0</v>
      </c>
      <c r="E31" s="7">
        <f t="shared" si="4"/>
        <v>212.625294</v>
      </c>
    </row>
    <row r="32" spans="1:5" x14ac:dyDescent="0.25">
      <c r="A32" s="5" t="s">
        <v>22</v>
      </c>
      <c r="B32" s="7">
        <f t="shared" si="3"/>
        <v>1220.284296</v>
      </c>
      <c r="C32" s="12">
        <v>24.423580645161291</v>
      </c>
      <c r="D32" s="7">
        <v>24.423580645161291</v>
      </c>
      <c r="E32" s="7">
        <f>B32-D32</f>
        <v>1195.8607153548387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1.7139181172375875</v>
      </c>
      <c r="D2" s="7">
        <f>+D9</f>
        <v>1.7139181172375875</v>
      </c>
      <c r="E2" s="7">
        <f>B2-D2</f>
        <v>0.58608188276241235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3.2791688611199628</v>
      </c>
      <c r="D3" s="7">
        <f>+D10+D15+D11+D12+D13+D14</f>
        <v>3.2791688611199628</v>
      </c>
      <c r="E3" s="7">
        <f t="shared" ref="E3:E5" si="0">B3-D3</f>
        <v>9.9208311388800361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1.6954609414603001</v>
      </c>
      <c r="D4" s="7">
        <f>+D12+D13+D14+D11</f>
        <v>1.6954609414603001</v>
      </c>
      <c r="E4" s="7">
        <f t="shared" si="0"/>
        <v>6.3045390585396994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1.7139181172375875</v>
      </c>
      <c r="D9" s="10">
        <f t="shared" si="1"/>
        <v>1.7139181172375875</v>
      </c>
      <c r="E9" s="7">
        <f>B9-D9</f>
        <v>0.58608188276241235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1.3236513105699461</v>
      </c>
      <c r="D10" s="10">
        <f t="shared" si="1"/>
        <v>1.3236513105699461</v>
      </c>
      <c r="E10" s="7">
        <f t="shared" ref="E10:E16" si="2">B10-D10</f>
        <v>5.6763486894300534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1.1367125676568655</v>
      </c>
      <c r="D11" s="10">
        <f t="shared" si="1"/>
        <v>1.1367125676568655</v>
      </c>
      <c r="E11" s="7">
        <f t="shared" si="2"/>
        <v>6.8632874323431343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0.28288726061668468</v>
      </c>
      <c r="D12" s="10">
        <f t="shared" si="1"/>
        <v>0.28288726061668468</v>
      </c>
      <c r="E12" s="7">
        <f t="shared" si="2"/>
        <v>2.017112739383315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0.27586111318675</v>
      </c>
      <c r="D13" s="10">
        <f t="shared" si="1"/>
        <v>0.27586111318675</v>
      </c>
      <c r="E13" s="7">
        <f t="shared" si="2"/>
        <v>2.0241388868132497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</v>
      </c>
      <c r="D14" s="10">
        <f t="shared" si="1"/>
        <v>0</v>
      </c>
      <c r="E14" s="7">
        <f t="shared" si="2"/>
        <v>2.2999999999999998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0.26005660908971634</v>
      </c>
      <c r="D15" s="10">
        <f t="shared" si="1"/>
        <v>0.26005660908971634</v>
      </c>
      <c r="E15" s="7">
        <f t="shared" si="2"/>
        <v>12.939943390910283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159.37484623655914</v>
      </c>
      <c r="D19" s="7">
        <f>+D26</f>
        <v>159.37484623655914</v>
      </c>
      <c r="E19" s="7">
        <f>B19-D19</f>
        <v>53.25044776344086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304.92532155913977</v>
      </c>
      <c r="D20" s="7">
        <f>+D27+D32+D28+D29+D30+D31</f>
        <v>304.92532155913977</v>
      </c>
      <c r="E20" s="7">
        <f>B20-D20</f>
        <v>915.35897444086027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157.65853930107528</v>
      </c>
      <c r="D21" s="7">
        <f>+D28+D29+D30</f>
        <v>157.65853930107525</v>
      </c>
      <c r="E21" s="7">
        <f>B21-D21</f>
        <v>581.90770069892483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159.37484623655914</v>
      </c>
      <c r="D26" s="7">
        <v>159.37484623655914</v>
      </c>
      <c r="E26" s="7">
        <f>B26-D26</f>
        <v>53.25044776344086</v>
      </c>
    </row>
    <row r="27" spans="1:5" x14ac:dyDescent="0.25">
      <c r="A27" s="5" t="s">
        <v>17</v>
      </c>
      <c r="B27" s="7">
        <f t="shared" si="3"/>
        <v>647.12046000000009</v>
      </c>
      <c r="C27" s="12">
        <v>123.0844822580645</v>
      </c>
      <c r="D27" s="7">
        <v>123.0844822580645</v>
      </c>
      <c r="E27" s="7">
        <f t="shared" ref="E27:E31" si="4">B27-D27</f>
        <v>524.03597774193554</v>
      </c>
    </row>
    <row r="28" spans="1:5" x14ac:dyDescent="0.25">
      <c r="A28" s="5" t="s">
        <v>18</v>
      </c>
      <c r="B28" s="7">
        <f t="shared" si="3"/>
        <v>739.56624000000011</v>
      </c>
      <c r="C28" s="12">
        <v>105.70131026881721</v>
      </c>
      <c r="D28" s="7">
        <v>105.70131026881721</v>
      </c>
      <c r="E28" s="7">
        <f t="shared" si="4"/>
        <v>633.86492973118288</v>
      </c>
    </row>
    <row r="29" spans="1:5" x14ac:dyDescent="0.25">
      <c r="A29" s="5" t="s">
        <v>19</v>
      </c>
      <c r="B29" s="7">
        <f t="shared" si="3"/>
        <v>212.625294</v>
      </c>
      <c r="C29" s="12">
        <v>26.305290322580646</v>
      </c>
      <c r="D29" s="7">
        <v>26.305290322580646</v>
      </c>
      <c r="E29" s="7">
        <f t="shared" si="4"/>
        <v>186.32000367741935</v>
      </c>
    </row>
    <row r="30" spans="1:5" x14ac:dyDescent="0.25">
      <c r="A30" s="5" t="s">
        <v>20</v>
      </c>
      <c r="B30" s="7">
        <f t="shared" si="3"/>
        <v>212.625294</v>
      </c>
      <c r="C30" s="12">
        <v>25.65193870967742</v>
      </c>
      <c r="D30" s="7">
        <v>25.65193870967742</v>
      </c>
      <c r="E30" s="7">
        <f t="shared" si="4"/>
        <v>186.97335529032259</v>
      </c>
    </row>
    <row r="31" spans="1:5" x14ac:dyDescent="0.25">
      <c r="A31" s="5" t="s">
        <v>21</v>
      </c>
      <c r="B31" s="7">
        <f t="shared" si="3"/>
        <v>212.625294</v>
      </c>
      <c r="C31" s="12">
        <v>0</v>
      </c>
      <c r="D31" s="7">
        <v>0</v>
      </c>
      <c r="E31" s="7">
        <f t="shared" si="4"/>
        <v>212.625294</v>
      </c>
    </row>
    <row r="32" spans="1:5" x14ac:dyDescent="0.25">
      <c r="A32" s="5" t="s">
        <v>22</v>
      </c>
      <c r="B32" s="7">
        <f t="shared" si="3"/>
        <v>1220.284296</v>
      </c>
      <c r="C32" s="12">
        <v>24.182299999999998</v>
      </c>
      <c r="D32" s="7">
        <v>24.182299999999998</v>
      </c>
      <c r="E32" s="7">
        <f>B32-D32</f>
        <v>1196.1019960000001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E2" sqref="E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1.7877180528014311</v>
      </c>
      <c r="D2" s="7">
        <f>+D9</f>
        <v>1.7877180528014311</v>
      </c>
      <c r="E2" s="7">
        <f>B2-D2</f>
        <v>0.51228194719856868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3.5077283956116347</v>
      </c>
      <c r="D3" s="7">
        <f>+D10+D15+D11+D12+D13+D14</f>
        <v>3.5077283956116347</v>
      </c>
      <c r="E3" s="7">
        <f t="shared" ref="E3:E5" si="0">B3-D3</f>
        <v>9.692271604388365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1.7772026234502696</v>
      </c>
      <c r="D4" s="7">
        <f>+D12+D13+D14+D11</f>
        <v>1.7772026234502696</v>
      </c>
      <c r="E4" s="7">
        <f t="shared" si="0"/>
        <v>6.22279737654973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1.7877180528014311</v>
      </c>
      <c r="D9" s="10">
        <f t="shared" si="1"/>
        <v>1.7877180528014311</v>
      </c>
      <c r="E9" s="7">
        <f>B9-D9</f>
        <v>0.51228194719856868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1.4678744294681609</v>
      </c>
      <c r="D10" s="10">
        <f t="shared" si="1"/>
        <v>1.4678744294681609</v>
      </c>
      <c r="E10" s="7">
        <f t="shared" ref="E10:E16" si="2">B10-D10</f>
        <v>5.5321255705318393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1.2014108724484878</v>
      </c>
      <c r="D11" s="10">
        <f t="shared" si="1"/>
        <v>1.2014108724484878</v>
      </c>
      <c r="E11" s="7">
        <f t="shared" si="2"/>
        <v>6.7985891275515122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0.29231683597057417</v>
      </c>
      <c r="D12" s="10">
        <f t="shared" si="1"/>
        <v>0.29231683597057417</v>
      </c>
      <c r="E12" s="7">
        <f t="shared" si="2"/>
        <v>2.0076831640294257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0.28347491503120775</v>
      </c>
      <c r="D13" s="10">
        <f t="shared" si="1"/>
        <v>0.28347491503120775</v>
      </c>
      <c r="E13" s="7">
        <f t="shared" si="2"/>
        <v>2.0165250849687921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</v>
      </c>
      <c r="D14" s="10">
        <f t="shared" si="1"/>
        <v>0</v>
      </c>
      <c r="E14" s="7">
        <f t="shared" si="2"/>
        <v>2.2999999999999998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0.26265134269320423</v>
      </c>
      <c r="D15" s="10">
        <f t="shared" si="1"/>
        <v>0.26265134269320423</v>
      </c>
      <c r="E15" s="7">
        <f t="shared" si="2"/>
        <v>12.937348657306796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166.23739892473117</v>
      </c>
      <c r="D19" s="7">
        <f>+D26</f>
        <v>166.23739892473117</v>
      </c>
      <c r="E19" s="7">
        <f>B19-D19</f>
        <v>46.38789507526883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326.1787526881721</v>
      </c>
      <c r="D20" s="7">
        <f>+D27+D32+D28+D29+D30+D31</f>
        <v>326.1787526881721</v>
      </c>
      <c r="E20" s="7">
        <f>B20-D20</f>
        <v>894.10554331182789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165.25958387096776</v>
      </c>
      <c r="D21" s="7">
        <f>+D28+D29+D30</f>
        <v>165.25958387096776</v>
      </c>
      <c r="E21" s="7">
        <f>B21-D21</f>
        <v>574.30665612903238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166.23739892473117</v>
      </c>
      <c r="D26" s="7">
        <v>166.23739892473117</v>
      </c>
      <c r="E26" s="7">
        <f>B26-D26</f>
        <v>46.38789507526883</v>
      </c>
    </row>
    <row r="27" spans="1:5" x14ac:dyDescent="0.25">
      <c r="A27" s="5" t="s">
        <v>17</v>
      </c>
      <c r="B27" s="7">
        <f t="shared" si="3"/>
        <v>647.12046000000009</v>
      </c>
      <c r="C27" s="12">
        <v>136.49558817204303</v>
      </c>
      <c r="D27" s="7">
        <v>136.49558817204303</v>
      </c>
      <c r="E27" s="7">
        <f t="shared" ref="E27:E31" si="4">B27-D27</f>
        <v>510.62487182795707</v>
      </c>
    </row>
    <row r="28" spans="1:5" x14ac:dyDescent="0.25">
      <c r="A28" s="5" t="s">
        <v>18</v>
      </c>
      <c r="B28" s="7">
        <f t="shared" si="3"/>
        <v>739.56624000000011</v>
      </c>
      <c r="C28" s="12">
        <v>111.71751505376345</v>
      </c>
      <c r="D28" s="7">
        <v>111.71751505376345</v>
      </c>
      <c r="E28" s="7">
        <f t="shared" si="4"/>
        <v>627.84872494623664</v>
      </c>
    </row>
    <row r="29" spans="1:5" x14ac:dyDescent="0.25">
      <c r="A29" s="5" t="s">
        <v>19</v>
      </c>
      <c r="B29" s="7">
        <f t="shared" si="3"/>
        <v>212.625294</v>
      </c>
      <c r="C29" s="12">
        <v>27.182133333333336</v>
      </c>
      <c r="D29" s="7">
        <v>27.182133333333336</v>
      </c>
      <c r="E29" s="7">
        <f t="shared" si="4"/>
        <v>185.44316066666667</v>
      </c>
    </row>
    <row r="30" spans="1:5" x14ac:dyDescent="0.25">
      <c r="A30" s="5" t="s">
        <v>20</v>
      </c>
      <c r="B30" s="7">
        <f t="shared" si="3"/>
        <v>212.625294</v>
      </c>
      <c r="C30" s="12">
        <v>26.359935483870967</v>
      </c>
      <c r="D30" s="7">
        <v>26.359935483870967</v>
      </c>
      <c r="E30" s="7">
        <f t="shared" si="4"/>
        <v>186.26535851612903</v>
      </c>
    </row>
    <row r="31" spans="1:5" x14ac:dyDescent="0.25">
      <c r="A31" s="5" t="s">
        <v>21</v>
      </c>
      <c r="B31" s="7">
        <f t="shared" si="3"/>
        <v>212.625294</v>
      </c>
      <c r="C31" s="12">
        <v>0</v>
      </c>
      <c r="D31" s="7">
        <v>0</v>
      </c>
      <c r="E31" s="7">
        <f t="shared" si="4"/>
        <v>212.625294</v>
      </c>
    </row>
    <row r="32" spans="1:5" x14ac:dyDescent="0.25">
      <c r="A32" s="5" t="s">
        <v>22</v>
      </c>
      <c r="B32" s="7">
        <f t="shared" si="3"/>
        <v>1220.284296</v>
      </c>
      <c r="C32" s="12">
        <v>24.423580645161291</v>
      </c>
      <c r="D32" s="7">
        <v>24.423580645161291</v>
      </c>
      <c r="E32" s="7">
        <f>B32-D32</f>
        <v>1195.8607153548387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7" zoomScale="85" zoomScaleNormal="85" workbookViewId="0">
      <selection activeCell="C26" sqref="C26:D3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1.7499399775322155</v>
      </c>
      <c r="D2" s="7">
        <v>1.7499399775322155</v>
      </c>
      <c r="E2" s="7">
        <f>B2-D2</f>
        <v>0.55006002246778429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2.6605201795325386</v>
      </c>
      <c r="D3" s="7">
        <v>2.6605201795325386</v>
      </c>
      <c r="E3" s="7">
        <f t="shared" ref="E3:E5" si="0">B3-D3</f>
        <v>10.539479820467461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2.3314400732312976</v>
      </c>
      <c r="D4" s="7">
        <v>2.3314400732312976</v>
      </c>
      <c r="E4" s="7">
        <f t="shared" si="0"/>
        <v>5.6685599267687028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1.7499399775322155</v>
      </c>
      <c r="D9" s="10">
        <v>1.7499399775322155</v>
      </c>
      <c r="E9" s="7">
        <f>B9-D9</f>
        <v>0.55006002246778429</v>
      </c>
      <c r="F9" s="11"/>
    </row>
    <row r="10" spans="1:8" x14ac:dyDescent="0.25">
      <c r="A10" s="5" t="s">
        <v>17</v>
      </c>
      <c r="B10" s="6">
        <v>7</v>
      </c>
      <c r="C10" s="7">
        <v>2.7699970425501044</v>
      </c>
      <c r="D10" s="10">
        <v>2.7699970425501044</v>
      </c>
      <c r="E10" s="7">
        <f t="shared" ref="E10:E16" si="1">B10-D10</f>
        <v>4.2300029574498961</v>
      </c>
      <c r="F10" s="11"/>
    </row>
    <row r="11" spans="1:8" x14ac:dyDescent="0.25">
      <c r="A11" s="5" t="s">
        <v>18</v>
      </c>
      <c r="B11" s="6">
        <v>8</v>
      </c>
      <c r="C11" s="7">
        <v>1.2818459662947754</v>
      </c>
      <c r="D11" s="10">
        <v>1.2818459662947754</v>
      </c>
      <c r="E11" s="7">
        <f t="shared" si="1"/>
        <v>6.7181540337052246</v>
      </c>
      <c r="F11" s="11"/>
    </row>
    <row r="12" spans="1:8" x14ac:dyDescent="0.25">
      <c r="A12" s="5" t="s">
        <v>19</v>
      </c>
      <c r="B12" s="6">
        <v>2.2999999999999998</v>
      </c>
      <c r="C12" s="7">
        <v>0.33616303662757047</v>
      </c>
      <c r="D12" s="10">
        <v>0.33616303662757047</v>
      </c>
      <c r="E12" s="7">
        <f t="shared" si="1"/>
        <v>1.9638369633724293</v>
      </c>
      <c r="F12" s="11"/>
    </row>
    <row r="13" spans="1:8" x14ac:dyDescent="0.25">
      <c r="A13" s="5" t="s">
        <v>20</v>
      </c>
      <c r="B13" s="6">
        <v>2.2999999999999998</v>
      </c>
      <c r="C13" s="7">
        <v>0.2595115979018045</v>
      </c>
      <c r="D13" s="10">
        <v>0.2595115979018045</v>
      </c>
      <c r="E13" s="7">
        <f t="shared" si="1"/>
        <v>2.0404884020981955</v>
      </c>
      <c r="F13" s="11"/>
    </row>
    <row r="14" spans="1:8" x14ac:dyDescent="0.25">
      <c r="A14" s="5" t="s">
        <v>21</v>
      </c>
      <c r="B14" s="6">
        <v>2.2999999999999998</v>
      </c>
      <c r="C14" s="7">
        <v>5.9129867650052022E-2</v>
      </c>
      <c r="D14" s="10">
        <v>5.9129867650052022E-2</v>
      </c>
      <c r="E14" s="7">
        <f t="shared" si="1"/>
        <v>2.2408701323499476</v>
      </c>
      <c r="F14" s="11"/>
    </row>
    <row r="15" spans="1:8" x14ac:dyDescent="0.25">
      <c r="A15" s="5" t="s">
        <v>22</v>
      </c>
      <c r="B15" s="6">
        <v>13.2</v>
      </c>
      <c r="C15" s="7">
        <v>0.28531274173952925</v>
      </c>
      <c r="D15" s="10">
        <v>0.28531274173952925</v>
      </c>
      <c r="E15" s="7">
        <f t="shared" si="1"/>
        <v>12.91468725826047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162.29437709677421</v>
      </c>
      <c r="D19" s="7">
        <v>162.29437709677421</v>
      </c>
      <c r="E19" s="7">
        <f>B19-D19</f>
        <v>50.330916903225784</v>
      </c>
    </row>
    <row r="20" spans="1:5" x14ac:dyDescent="0.25">
      <c r="A20" s="5" t="s">
        <v>8</v>
      </c>
      <c r="B20" s="7">
        <f>+(B3*$G$3)*$H$3</f>
        <v>1220.284296</v>
      </c>
      <c r="C20" s="7">
        <v>246.74415741935485</v>
      </c>
      <c r="D20" s="7">
        <v>246.74415741935485</v>
      </c>
      <c r="E20" s="7">
        <f>B20-D20</f>
        <v>973.54013858064513</v>
      </c>
    </row>
    <row r="21" spans="1:5" x14ac:dyDescent="0.25">
      <c r="A21" s="5" t="s">
        <v>9</v>
      </c>
      <c r="B21" s="7">
        <f>+(B4*$G$3)*$H$3</f>
        <v>739.56624000000011</v>
      </c>
      <c r="C21" s="7">
        <v>216.2243387096774</v>
      </c>
      <c r="D21" s="7">
        <v>216.2243387096774</v>
      </c>
      <c r="E21" s="7">
        <f>B21-D21</f>
        <v>523.34190129032277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162.29437709677421</v>
      </c>
      <c r="D26" s="7">
        <v>162.29437709677421</v>
      </c>
      <c r="E26" s="7">
        <f>B26-D26</f>
        <v>50.330916903225784</v>
      </c>
    </row>
    <row r="27" spans="1:5" x14ac:dyDescent="0.25">
      <c r="A27" s="5" t="s">
        <v>17</v>
      </c>
      <c r="B27" s="7">
        <f t="shared" si="3"/>
        <v>647.12046000000009</v>
      </c>
      <c r="C27" s="12">
        <v>256.89735096774194</v>
      </c>
      <c r="D27" s="7">
        <v>256.89735096774194</v>
      </c>
      <c r="E27" s="7">
        <f t="shared" ref="E27:E31" si="4">B27-D27</f>
        <v>390.22310903225815</v>
      </c>
    </row>
    <row r="28" spans="1:5" x14ac:dyDescent="0.25">
      <c r="A28" s="5" t="s">
        <v>18</v>
      </c>
      <c r="B28" s="7">
        <f t="shared" si="3"/>
        <v>739.56624000000011</v>
      </c>
      <c r="C28" s="12">
        <v>118.88201612903225</v>
      </c>
      <c r="D28" s="7">
        <v>118.88201612903225</v>
      </c>
      <c r="E28" s="7">
        <f t="shared" si="4"/>
        <v>620.6842238709678</v>
      </c>
    </row>
    <row r="29" spans="1:5" x14ac:dyDescent="0.25">
      <c r="A29" s="5" t="s">
        <v>19</v>
      </c>
      <c r="B29" s="7">
        <f t="shared" si="3"/>
        <v>212.625294</v>
      </c>
      <c r="C29" s="12">
        <v>31.176709677419353</v>
      </c>
      <c r="D29" s="7">
        <v>31.176709677419353</v>
      </c>
      <c r="E29" s="7">
        <f t="shared" si="4"/>
        <v>181.44858432258064</v>
      </c>
    </row>
    <row r="30" spans="1:5" x14ac:dyDescent="0.25">
      <c r="A30" s="5" t="s">
        <v>20</v>
      </c>
      <c r="B30" s="7">
        <f t="shared" si="3"/>
        <v>212.625294</v>
      </c>
      <c r="C30" s="12">
        <v>24.067838709677421</v>
      </c>
      <c r="D30" s="7">
        <v>24.067838709677421</v>
      </c>
      <c r="E30" s="7">
        <f t="shared" si="4"/>
        <v>188.55745529032257</v>
      </c>
    </row>
    <row r="31" spans="1:5" x14ac:dyDescent="0.25">
      <c r="A31" s="5" t="s">
        <v>21</v>
      </c>
      <c r="B31" s="7">
        <f t="shared" si="3"/>
        <v>212.625294</v>
      </c>
      <c r="C31" s="12">
        <v>5.4838709677419359</v>
      </c>
      <c r="D31" s="7">
        <v>5.4838709677419359</v>
      </c>
      <c r="E31" s="7">
        <f t="shared" si="4"/>
        <v>207.14142303225805</v>
      </c>
    </row>
    <row r="32" spans="1:5" x14ac:dyDescent="0.25">
      <c r="A32" s="5" t="s">
        <v>22</v>
      </c>
      <c r="B32" s="7">
        <f t="shared" si="3"/>
        <v>1220.284296</v>
      </c>
      <c r="C32" s="12">
        <v>26.460709677419356</v>
      </c>
      <c r="D32" s="7">
        <v>26.460709677419356</v>
      </c>
      <c r="E32" s="7">
        <f>B32-D32</f>
        <v>1193.8235863225807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C26" sqref="C26:D3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1.7294391689443189</v>
      </c>
      <c r="D2" s="7">
        <v>1.7294391689443189</v>
      </c>
      <c r="E2" s="7">
        <f>B2-D2</f>
        <v>0.57056083105568089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3.0091882475248952</v>
      </c>
      <c r="D3" s="7">
        <v>3.0091882475248952</v>
      </c>
      <c r="E3" s="7">
        <f t="shared" ref="E3:E5" si="0">B3-D3</f>
        <v>10.190811752475105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1.9173221321190286</v>
      </c>
      <c r="D4" s="7">
        <v>1.9173221321190286</v>
      </c>
      <c r="E4" s="7">
        <f t="shared" si="0"/>
        <v>6.082677867880971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1.7294391689443189</v>
      </c>
      <c r="D9" s="10">
        <v>1.7294391689443189</v>
      </c>
      <c r="E9" s="7">
        <f>B9-D9</f>
        <v>0.57056083105568089</v>
      </c>
      <c r="F9" s="11"/>
    </row>
    <row r="10" spans="1:8" x14ac:dyDescent="0.25">
      <c r="A10" s="5" t="s">
        <v>17</v>
      </c>
      <c r="B10" s="6">
        <v>7</v>
      </c>
      <c r="C10" s="7">
        <v>2.7289999783741203</v>
      </c>
      <c r="D10" s="10">
        <v>2.7289999783741203</v>
      </c>
      <c r="E10" s="7">
        <f t="shared" ref="E10:E16" si="1">B10-D10</f>
        <v>4.2710000216258797</v>
      </c>
      <c r="F10" s="11"/>
    </row>
    <row r="11" spans="1:8" x14ac:dyDescent="0.25">
      <c r="A11" s="5" t="s">
        <v>18</v>
      </c>
      <c r="B11" s="6">
        <v>8</v>
      </c>
      <c r="C11" s="7">
        <v>1.269648691978198</v>
      </c>
      <c r="D11" s="10">
        <v>1.269648691978198</v>
      </c>
      <c r="E11" s="7">
        <f t="shared" si="1"/>
        <v>6.7303513080218025</v>
      </c>
      <c r="F11" s="11"/>
    </row>
    <row r="12" spans="1:8" x14ac:dyDescent="0.25">
      <c r="A12" s="5" t="s">
        <v>19</v>
      </c>
      <c r="B12" s="6">
        <v>2.2999999999999998</v>
      </c>
      <c r="C12" s="7">
        <v>0.33199959829950504</v>
      </c>
      <c r="D12" s="10">
        <v>0.33199959829950504</v>
      </c>
      <c r="E12" s="7">
        <f t="shared" si="1"/>
        <v>1.9680004017004948</v>
      </c>
      <c r="F12" s="11"/>
    </row>
    <row r="13" spans="1:8" x14ac:dyDescent="0.25">
      <c r="A13" s="5" t="s">
        <v>20</v>
      </c>
      <c r="B13" s="6">
        <v>2.2999999999999998</v>
      </c>
      <c r="C13" s="7">
        <v>0.25654397419127362</v>
      </c>
      <c r="D13" s="10">
        <v>0.25654397419127362</v>
      </c>
      <c r="E13" s="7">
        <f t="shared" si="1"/>
        <v>2.0434560258087262</v>
      </c>
      <c r="F13" s="11"/>
    </row>
    <row r="14" spans="1:8" x14ac:dyDescent="0.25">
      <c r="A14" s="5" t="s">
        <v>21</v>
      </c>
      <c r="B14" s="6">
        <v>2.2999999999999998</v>
      </c>
      <c r="C14" s="7">
        <v>5.9129867650052022E-2</v>
      </c>
      <c r="D14" s="10">
        <v>5.9129867650052022E-2</v>
      </c>
      <c r="E14" s="7">
        <f t="shared" si="1"/>
        <v>2.2408701323499476</v>
      </c>
      <c r="F14" s="11"/>
    </row>
    <row r="15" spans="1:8" x14ac:dyDescent="0.25">
      <c r="A15" s="5" t="s">
        <v>22</v>
      </c>
      <c r="B15" s="6">
        <v>13.2</v>
      </c>
      <c r="C15" s="7">
        <v>0.28018826915077499</v>
      </c>
      <c r="D15" s="10">
        <v>0.28018826915077499</v>
      </c>
      <c r="E15" s="7">
        <f t="shared" si="1"/>
        <v>12.919811730849224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160.39307419354839</v>
      </c>
      <c r="D19" s="7">
        <v>160.39307419354839</v>
      </c>
      <c r="E19" s="7">
        <f>B19-D19</f>
        <v>52.23221980645161</v>
      </c>
    </row>
    <row r="20" spans="1:5" x14ac:dyDescent="0.25">
      <c r="A20" s="5" t="s">
        <v>8</v>
      </c>
      <c r="B20" s="7">
        <f>+(B3*$G$3)*$H$3</f>
        <v>1220.284296</v>
      </c>
      <c r="C20" s="7">
        <v>279.08061903225803</v>
      </c>
      <c r="D20" s="7">
        <v>279.08061903225803</v>
      </c>
      <c r="E20" s="7">
        <f>B20-D20</f>
        <v>941.20367696774201</v>
      </c>
    </row>
    <row r="21" spans="1:5" x14ac:dyDescent="0.25">
      <c r="A21" s="5" t="s">
        <v>9</v>
      </c>
      <c r="B21" s="7">
        <f>+(B4*$G$3)*$H$3</f>
        <v>739.56624000000011</v>
      </c>
      <c r="C21" s="7">
        <v>177.81787096774192</v>
      </c>
      <c r="D21" s="7">
        <v>177.81787096774192</v>
      </c>
      <c r="E21" s="7">
        <f>B21-D21</f>
        <v>561.74836903225821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160.39307419354839</v>
      </c>
      <c r="D26" s="7">
        <v>160.39307419354839</v>
      </c>
      <c r="E26" s="7">
        <f>B26-D26</f>
        <v>52.23221980645161</v>
      </c>
    </row>
    <row r="27" spans="1:5" x14ac:dyDescent="0.25">
      <c r="A27" s="5" t="s">
        <v>17</v>
      </c>
      <c r="B27" s="7">
        <f t="shared" si="3"/>
        <v>647.12046000000009</v>
      </c>
      <c r="C27" s="12">
        <v>253.09516741935482</v>
      </c>
      <c r="D27" s="7">
        <v>253.09516741935482</v>
      </c>
      <c r="E27" s="7">
        <f t="shared" ref="E27:E31" si="4">B27-D27</f>
        <v>394.02529258064527</v>
      </c>
    </row>
    <row r="28" spans="1:5" x14ac:dyDescent="0.25">
      <c r="A28" s="5" t="s">
        <v>18</v>
      </c>
      <c r="B28" s="7">
        <f t="shared" si="3"/>
        <v>739.56624000000011</v>
      </c>
      <c r="C28" s="12">
        <v>117.7508064516129</v>
      </c>
      <c r="D28" s="7">
        <v>117.7508064516129</v>
      </c>
      <c r="E28" s="7">
        <f t="shared" si="4"/>
        <v>621.8154335483872</v>
      </c>
    </row>
    <row r="29" spans="1:5" x14ac:dyDescent="0.25">
      <c r="A29" s="5" t="s">
        <v>19</v>
      </c>
      <c r="B29" s="7">
        <f t="shared" si="3"/>
        <v>212.625294</v>
      </c>
      <c r="C29" s="12">
        <v>30.790580645161292</v>
      </c>
      <c r="D29" s="7">
        <v>30.790580645161292</v>
      </c>
      <c r="E29" s="7">
        <f t="shared" si="4"/>
        <v>181.8347133548387</v>
      </c>
    </row>
    <row r="30" spans="1:5" x14ac:dyDescent="0.25">
      <c r="A30" s="5" t="s">
        <v>20</v>
      </c>
      <c r="B30" s="7">
        <f t="shared" si="3"/>
        <v>212.625294</v>
      </c>
      <c r="C30" s="12">
        <v>23.792612903225809</v>
      </c>
      <c r="D30" s="7">
        <v>23.792612903225809</v>
      </c>
      <c r="E30" s="7">
        <f t="shared" si="4"/>
        <v>188.83268109677419</v>
      </c>
    </row>
    <row r="31" spans="1:5" x14ac:dyDescent="0.25">
      <c r="A31" s="5" t="s">
        <v>21</v>
      </c>
      <c r="B31" s="7">
        <f t="shared" si="3"/>
        <v>212.625294</v>
      </c>
      <c r="C31" s="12">
        <v>5.4838709677419359</v>
      </c>
      <c r="D31" s="7">
        <v>5.4838709677419359</v>
      </c>
      <c r="E31" s="7">
        <f t="shared" si="4"/>
        <v>207.14142303225805</v>
      </c>
    </row>
    <row r="32" spans="1:5" x14ac:dyDescent="0.25">
      <c r="A32" s="5" t="s">
        <v>22</v>
      </c>
      <c r="B32" s="7">
        <f t="shared" si="3"/>
        <v>1220.284296</v>
      </c>
      <c r="C32" s="12">
        <v>25.985451612903226</v>
      </c>
      <c r="D32" s="7">
        <v>25.985451612903226</v>
      </c>
      <c r="E32" s="7">
        <f>B32-D32</f>
        <v>1194.2988443870968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C30" sqref="C30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1.7298556555003941</v>
      </c>
      <c r="D2" s="7">
        <v>1.7298556555003941</v>
      </c>
      <c r="E2" s="7">
        <f>B2-D2</f>
        <v>0.57014434449960572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2.9320819624950323</v>
      </c>
      <c r="D3" s="7">
        <v>2.9320819624950323</v>
      </c>
      <c r="E3" s="7">
        <f t="shared" ref="E3:E5" si="0">B3-D3</f>
        <v>10.267918037504966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2.0238476669219425</v>
      </c>
      <c r="D4" s="7">
        <v>2.0238476669219425</v>
      </c>
      <c r="E4" s="7">
        <f t="shared" si="0"/>
        <v>5.9761523330780575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1.7298556555003941</v>
      </c>
      <c r="D9" s="10">
        <v>1.7298556555003941</v>
      </c>
      <c r="E9" s="7">
        <f>B9-D9</f>
        <v>0.57014434449960572</v>
      </c>
      <c r="F9" s="11"/>
    </row>
    <row r="10" spans="1:8" x14ac:dyDescent="0.25">
      <c r="A10" s="5" t="s">
        <v>17</v>
      </c>
      <c r="B10" s="6">
        <v>7</v>
      </c>
      <c r="C10" s="7">
        <v>2.6568628282924673</v>
      </c>
      <c r="D10" s="10">
        <v>2.6568628282924673</v>
      </c>
      <c r="E10" s="7">
        <f t="shared" ref="E10:E16" si="1">B10-D10</f>
        <v>4.3431371717075322</v>
      </c>
      <c r="F10" s="11"/>
    </row>
    <row r="11" spans="1:8" x14ac:dyDescent="0.25">
      <c r="A11" s="5" t="s">
        <v>18</v>
      </c>
      <c r="B11" s="6">
        <v>8</v>
      </c>
      <c r="C11" s="7">
        <v>1.266659891659184</v>
      </c>
      <c r="D11" s="10">
        <v>1.266659891659184</v>
      </c>
      <c r="E11" s="7">
        <f t="shared" si="1"/>
        <v>6.7333401083408155</v>
      </c>
      <c r="F11" s="11"/>
    </row>
    <row r="12" spans="1:8" x14ac:dyDescent="0.25">
      <c r="A12" s="5" t="s">
        <v>19</v>
      </c>
      <c r="B12" s="6">
        <v>2.2999999999999998</v>
      </c>
      <c r="C12" s="7">
        <v>0.33144019496926047</v>
      </c>
      <c r="D12" s="10">
        <v>0.33144019496926047</v>
      </c>
      <c r="E12" s="7">
        <f t="shared" si="1"/>
        <v>1.9685598050307394</v>
      </c>
      <c r="F12" s="11"/>
    </row>
    <row r="13" spans="1:8" x14ac:dyDescent="0.25">
      <c r="A13" s="5" t="s">
        <v>20</v>
      </c>
      <c r="B13" s="6">
        <v>2.2999999999999998</v>
      </c>
      <c r="C13" s="7">
        <v>0.26304963932969122</v>
      </c>
      <c r="D13" s="10">
        <v>0.26304963932969122</v>
      </c>
      <c r="E13" s="7">
        <f t="shared" si="1"/>
        <v>2.0369503606703088</v>
      </c>
      <c r="F13" s="11"/>
    </row>
    <row r="14" spans="1:8" x14ac:dyDescent="0.25">
      <c r="A14" s="5" t="s">
        <v>21</v>
      </c>
      <c r="B14" s="6">
        <v>2.2999999999999998</v>
      </c>
      <c r="C14" s="7">
        <v>0.16269794096380685</v>
      </c>
      <c r="D14" s="10">
        <v>0.16269794096380685</v>
      </c>
      <c r="E14" s="7">
        <f t="shared" si="1"/>
        <v>2.1373020590361929</v>
      </c>
      <c r="F14" s="11"/>
    </row>
    <row r="15" spans="1:8" x14ac:dyDescent="0.25">
      <c r="A15" s="5" t="s">
        <v>22</v>
      </c>
      <c r="B15" s="6">
        <v>13.2</v>
      </c>
      <c r="C15" s="7">
        <v>0.27521913420256505</v>
      </c>
      <c r="D15" s="10">
        <v>0.27521913420256505</v>
      </c>
      <c r="E15" s="7">
        <f t="shared" si="1"/>
        <v>12.924780865797434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160.43170033333334</v>
      </c>
      <c r="D19" s="7">
        <v>160.43170033333334</v>
      </c>
      <c r="E19" s="7">
        <f>B19-D19</f>
        <v>52.193593666666658</v>
      </c>
    </row>
    <row r="20" spans="1:5" x14ac:dyDescent="0.25">
      <c r="A20" s="5" t="s">
        <v>8</v>
      </c>
      <c r="B20" s="7">
        <f>+(B3*$G$3)*$H$3</f>
        <v>1220.284296</v>
      </c>
      <c r="C20" s="7">
        <v>271.9295643333333</v>
      </c>
      <c r="D20" s="7">
        <v>271.9295643333333</v>
      </c>
      <c r="E20" s="7">
        <f>B20-D20</f>
        <v>948.35473166666679</v>
      </c>
    </row>
    <row r="21" spans="1:5" x14ac:dyDescent="0.25">
      <c r="A21" s="5" t="s">
        <v>9</v>
      </c>
      <c r="B21" s="7">
        <f>+(B4*$G$3)*$H$3</f>
        <v>739.56624000000011</v>
      </c>
      <c r="C21" s="7">
        <v>187.69735</v>
      </c>
      <c r="D21" s="7">
        <v>187.69735</v>
      </c>
      <c r="E21" s="7">
        <f>B21-D21</f>
        <v>551.86889000000008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160.43170033333334</v>
      </c>
      <c r="D26" s="7">
        <v>160.43170033333334</v>
      </c>
      <c r="E26" s="7">
        <f>B26-D26</f>
        <v>52.193593666666658</v>
      </c>
    </row>
    <row r="27" spans="1:5" x14ac:dyDescent="0.25">
      <c r="A27" s="5" t="s">
        <v>17</v>
      </c>
      <c r="B27" s="7">
        <f t="shared" si="3"/>
        <v>647.12046000000009</v>
      </c>
      <c r="C27" s="12">
        <v>246.40496433333331</v>
      </c>
      <c r="D27" s="7">
        <v>246.40496433333331</v>
      </c>
      <c r="E27" s="7">
        <f t="shared" ref="E27:E31" si="4">B27-D27</f>
        <v>400.71549566666681</v>
      </c>
    </row>
    <row r="28" spans="1:5" x14ac:dyDescent="0.25">
      <c r="A28" s="5" t="s">
        <v>18</v>
      </c>
      <c r="B28" s="7">
        <f t="shared" si="3"/>
        <v>739.56624000000011</v>
      </c>
      <c r="C28" s="12">
        <v>117.47361666666666</v>
      </c>
      <c r="D28" s="7">
        <v>117.47361666666666</v>
      </c>
      <c r="E28" s="7">
        <f t="shared" si="4"/>
        <v>622.09262333333345</v>
      </c>
    </row>
    <row r="29" spans="1:5" x14ac:dyDescent="0.25">
      <c r="A29" s="5" t="s">
        <v>19</v>
      </c>
      <c r="B29" s="7">
        <f t="shared" si="3"/>
        <v>212.625294</v>
      </c>
      <c r="C29" s="12">
        <v>30.738700000000001</v>
      </c>
      <c r="D29" s="7">
        <v>30.738700000000001</v>
      </c>
      <c r="E29" s="7">
        <f t="shared" si="4"/>
        <v>181.886594</v>
      </c>
    </row>
    <row r="30" spans="1:5" x14ac:dyDescent="0.25">
      <c r="A30" s="5" t="s">
        <v>20</v>
      </c>
      <c r="B30" s="7">
        <f t="shared" si="3"/>
        <v>212.625294</v>
      </c>
      <c r="C30" s="12">
        <v>24.395966666666666</v>
      </c>
      <c r="D30" s="7">
        <v>24.395966666666666</v>
      </c>
      <c r="E30" s="7">
        <f t="shared" si="4"/>
        <v>188.22932733333334</v>
      </c>
    </row>
    <row r="31" spans="1:5" x14ac:dyDescent="0.25">
      <c r="A31" s="5" t="s">
        <v>21</v>
      </c>
      <c r="B31" s="7">
        <f t="shared" si="3"/>
        <v>212.625294</v>
      </c>
      <c r="C31" s="12">
        <v>15.089066666666668</v>
      </c>
      <c r="D31" s="7">
        <v>15.089066666666668</v>
      </c>
      <c r="E31" s="7">
        <f t="shared" si="4"/>
        <v>197.53622733333333</v>
      </c>
    </row>
    <row r="32" spans="1:5" x14ac:dyDescent="0.25">
      <c r="A32" s="5" t="s">
        <v>22</v>
      </c>
      <c r="B32" s="7">
        <f t="shared" si="3"/>
        <v>1220.284296</v>
      </c>
      <c r="C32" s="12">
        <v>25.5246</v>
      </c>
      <c r="D32" s="7">
        <v>25.5246</v>
      </c>
      <c r="E32" s="7">
        <f>B32-D32</f>
        <v>1194.7596960000001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Noviembre 2016</vt:lpstr>
      <vt:lpstr>Diciembre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Rey Rodriguez (CENIT)</dc:creator>
  <cp:lastModifiedBy>Jorge Enrique Mosquera (CENIT)</cp:lastModifiedBy>
  <dcterms:created xsi:type="dcterms:W3CDTF">2015-04-30T15:15:41Z</dcterms:created>
  <dcterms:modified xsi:type="dcterms:W3CDTF">2017-02-14T22:14:59Z</dcterms:modified>
</cp:coreProperties>
</file>